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/>
  <mc:AlternateContent xmlns:mc="http://schemas.openxmlformats.org/markup-compatibility/2006">
    <mc:Choice Requires="x15">
      <x15ac:absPath xmlns:x15ac="http://schemas.microsoft.com/office/spreadsheetml/2010/11/ac" url="/Volumes/Lexar/AL-ANON/ORDER FORMS/CURRENT DRATS/"/>
    </mc:Choice>
  </mc:AlternateContent>
  <xr:revisionPtr revIDLastSave="0" documentId="13_ncr:1_{EFEB060C-4AFD-5C4F-A67B-1B344C1E9BD6}" xr6:coauthVersionLast="47" xr6:coauthVersionMax="47" xr10:uidLastSave="{00000000-0000-0000-0000-000000000000}"/>
  <bookViews>
    <workbookView xWindow="0" yWindow="460" windowWidth="25600" windowHeight="14240" xr2:uid="{00000000-000D-0000-FFFF-FFFF00000000}"/>
  </bookViews>
  <sheets>
    <sheet name="Sheet1" sheetId="1" r:id="rId1"/>
  </sheets>
  <definedNames>
    <definedName name="_xlnm.Print_Area" localSheetId="0">Sheet1!$A$1:$K$111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  <c r="E83" i="1"/>
  <c r="K68" i="1"/>
  <c r="E55" i="1"/>
  <c r="E56" i="1"/>
  <c r="E10" i="1"/>
  <c r="K70" i="1"/>
  <c r="E67" i="1"/>
  <c r="E68" i="1"/>
  <c r="E69" i="1"/>
  <c r="E70" i="1"/>
  <c r="K55" i="1"/>
  <c r="K54" i="1"/>
  <c r="K53" i="1"/>
  <c r="K52" i="1"/>
  <c r="K51" i="1"/>
  <c r="K56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E6" i="1"/>
  <c r="E31" i="1"/>
  <c r="E30" i="1"/>
  <c r="E28" i="1"/>
  <c r="E27" i="1"/>
  <c r="E26" i="1"/>
  <c r="E25" i="1"/>
  <c r="E24" i="1"/>
  <c r="E23" i="1"/>
  <c r="E22" i="1"/>
  <c r="E88" i="1"/>
  <c r="K36" i="1"/>
  <c r="K34" i="1"/>
  <c r="K35" i="1"/>
  <c r="E54" i="1"/>
  <c r="K32" i="1"/>
  <c r="K33" i="1"/>
  <c r="E53" i="1"/>
  <c r="E52" i="1"/>
  <c r="E51" i="1"/>
  <c r="E50" i="1"/>
  <c r="E32" i="1"/>
  <c r="K62" i="1"/>
  <c r="K69" i="1"/>
  <c r="K63" i="1"/>
  <c r="K64" i="1"/>
  <c r="K65" i="1"/>
  <c r="K66" i="1"/>
  <c r="K67" i="1"/>
  <c r="K71" i="1"/>
  <c r="E62" i="1"/>
  <c r="E63" i="1"/>
  <c r="E64" i="1"/>
  <c r="E65" i="1"/>
  <c r="E66" i="1"/>
  <c r="E71" i="1"/>
  <c r="E72" i="1"/>
  <c r="E73" i="1"/>
  <c r="E74" i="1"/>
  <c r="E75" i="1"/>
  <c r="E76" i="1"/>
  <c r="E77" i="1"/>
  <c r="E78" i="1"/>
  <c r="E79" i="1"/>
  <c r="E80" i="1"/>
  <c r="E81" i="1"/>
  <c r="E82" i="1"/>
  <c r="E84" i="1"/>
  <c r="E85" i="1"/>
  <c r="E86" i="1"/>
  <c r="E91" i="1"/>
  <c r="E92" i="1"/>
  <c r="E93" i="1"/>
  <c r="E94" i="1"/>
  <c r="E95" i="1"/>
  <c r="E100" i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K72" i="1"/>
  <c r="E57" i="1" l="1"/>
  <c r="K77" i="1" s="1"/>
  <c r="K57" i="1"/>
  <c r="K76" i="1" s="1"/>
  <c r="K74" i="1"/>
  <c r="E101" i="1"/>
  <c r="K75" i="1" s="1"/>
  <c r="K78" i="1" l="1"/>
  <c r="K80" i="1" l="1"/>
  <c r="K84" i="1" s="1"/>
  <c r="K87" i="1" s="1"/>
</calcChain>
</file>

<file path=xl/sharedStrings.xml><?xml version="1.0" encoding="utf-8"?>
<sst xmlns="http://schemas.openxmlformats.org/spreadsheetml/2006/main" count="507" uniqueCount="319">
  <si>
    <t>Title</t>
  </si>
  <si>
    <t>Cat. ID</t>
  </si>
  <si>
    <t xml:space="preserve"> Price</t>
  </si>
  <si>
    <t>Quant.</t>
  </si>
  <si>
    <t>Total Cost</t>
  </si>
  <si>
    <t>Alateen - Hope for Children</t>
  </si>
  <si>
    <t xml:space="preserve">B-3 </t>
  </si>
  <si>
    <t>-</t>
  </si>
  <si>
    <t>Al-Anon-Alateen Service Manual</t>
  </si>
  <si>
    <t xml:space="preserve">P-24/27 </t>
  </si>
  <si>
    <t>Dilemma of the Alcoholic Marriage</t>
  </si>
  <si>
    <t xml:space="preserve">B-4 </t>
  </si>
  <si>
    <t xml:space="preserve">P-29 </t>
  </si>
  <si>
    <t>Al-Anon Family Groups - Classic Ed.</t>
  </si>
  <si>
    <t xml:space="preserve">B-5 </t>
  </si>
  <si>
    <t xml:space="preserve">Sponsorship, What It's All About </t>
  </si>
  <si>
    <t xml:space="preserve">P-31 </t>
  </si>
  <si>
    <t>One Day at a Time in Al-Anon</t>
  </si>
  <si>
    <t xml:space="preserve">B-6 </t>
  </si>
  <si>
    <t xml:space="preserve">This is Al-Anon </t>
  </si>
  <si>
    <t xml:space="preserve">P-32 </t>
  </si>
  <si>
    <t>Lois Remembers</t>
  </si>
  <si>
    <t xml:space="preserve">B-7 </t>
  </si>
  <si>
    <t xml:space="preserve">Why Anonymity in Al-Anon ? </t>
  </si>
  <si>
    <t xml:space="preserve">P-33 </t>
  </si>
  <si>
    <t xml:space="preserve">B-8 </t>
  </si>
  <si>
    <t xml:space="preserve">Why Conference Approved Literature </t>
  </si>
  <si>
    <t xml:space="preserve">P-35 </t>
  </si>
  <si>
    <t>Al-Anon Fact File (P.O. &amp; CPC)</t>
  </si>
  <si>
    <t>P-36</t>
  </si>
  <si>
    <t>Alateen - a Day at a Time</t>
  </si>
  <si>
    <t xml:space="preserve">B-10 </t>
  </si>
  <si>
    <t>Facts About Alateen</t>
  </si>
  <si>
    <t>P-41</t>
  </si>
  <si>
    <t>As We Understood</t>
  </si>
  <si>
    <t xml:space="preserve">B-11 </t>
  </si>
  <si>
    <t xml:space="preserve">The Al-Anon Focus </t>
  </si>
  <si>
    <t>P-45</t>
  </si>
  <si>
    <t>One Day at Time in Al-Anon (LP)</t>
  </si>
  <si>
    <t xml:space="preserve">B-14 </t>
  </si>
  <si>
    <t>Conference Summary</t>
  </si>
  <si>
    <t xml:space="preserve">In All Our Affairs Making Crises Work </t>
  </si>
  <si>
    <t xml:space="preserve">B-15 </t>
  </si>
  <si>
    <t xml:space="preserve">Al-Anon Sharings from Adult Children </t>
  </si>
  <si>
    <t xml:space="preserve">P-47 </t>
  </si>
  <si>
    <t xml:space="preserve">Courage to Change </t>
  </si>
  <si>
    <t xml:space="preserve">B-16 </t>
  </si>
  <si>
    <t xml:space="preserve">Understanding Ourselves &amp; Alcoholism </t>
  </si>
  <si>
    <t xml:space="preserve">P-48 </t>
  </si>
  <si>
    <t xml:space="preserve">Living with Sobriety </t>
  </si>
  <si>
    <t xml:space="preserve">P-49 </t>
  </si>
  <si>
    <t xml:space="preserve">Courage to Change (LP) </t>
  </si>
  <si>
    <t xml:space="preserve">B-17 </t>
  </si>
  <si>
    <t xml:space="preserve">Al-Anon Spoken Here </t>
  </si>
  <si>
    <t xml:space="preserve">P-53 </t>
  </si>
  <si>
    <t xml:space="preserve">Set ODAT (B-6) &amp; CTC (B-16) </t>
  </si>
  <si>
    <t xml:space="preserve">B-18 </t>
  </si>
  <si>
    <t xml:space="preserve">The Concepts-Best Kept Secret </t>
  </si>
  <si>
    <t xml:space="preserve">P-57 </t>
  </si>
  <si>
    <t xml:space="preserve">Large Print Set ODAT (B-14) &amp; CTC  (B-17) </t>
  </si>
  <si>
    <t xml:space="preserve">B-19 </t>
  </si>
  <si>
    <t xml:space="preserve">From Alateen to Al-Anon </t>
  </si>
  <si>
    <t xml:space="preserve">P-59 </t>
  </si>
  <si>
    <t>From Survival to Recovery</t>
  </si>
  <si>
    <t xml:space="preserve">B-21 </t>
  </si>
  <si>
    <t xml:space="preserve">Illustrated Traditions </t>
  </si>
  <si>
    <t xml:space="preserve">P-60 </t>
  </si>
  <si>
    <t xml:space="preserve">Does She Drink Too Much? </t>
  </si>
  <si>
    <t xml:space="preserve">P-62 </t>
  </si>
  <si>
    <t xml:space="preserve">B-23 </t>
  </si>
  <si>
    <t xml:space="preserve">Alateen 4th Step Inventory Book </t>
  </si>
  <si>
    <t xml:space="preserve">P-64 </t>
  </si>
  <si>
    <t>Paths to Recovery - Al-Anon's Steps, Traditions and Concepts</t>
  </si>
  <si>
    <t xml:space="preserve">B-24 </t>
  </si>
  <si>
    <t>Living Today in Alateen</t>
  </si>
  <si>
    <t xml:space="preserve">B-26 </t>
  </si>
  <si>
    <t xml:space="preserve">P-67 </t>
  </si>
  <si>
    <t>Hope for Today</t>
  </si>
  <si>
    <t xml:space="preserve">B-27 </t>
  </si>
  <si>
    <t xml:space="preserve">Alateen Talks Back on Acceptance </t>
  </si>
  <si>
    <t xml:space="preserve">P-68 </t>
  </si>
  <si>
    <t>Hope for Today (LP)</t>
  </si>
  <si>
    <t xml:space="preserve">B-28 </t>
  </si>
  <si>
    <t xml:space="preserve">Alateen Talks Back on Serenity </t>
  </si>
  <si>
    <t xml:space="preserve">P-69 </t>
  </si>
  <si>
    <t xml:space="preserve">B-29 </t>
  </si>
  <si>
    <t xml:space="preserve">Alateen Talks Back on Slogans </t>
  </si>
  <si>
    <t xml:space="preserve">P-70 </t>
  </si>
  <si>
    <t>Discovering Choices</t>
  </si>
  <si>
    <t>B-30</t>
  </si>
  <si>
    <t xml:space="preserve">Alateen Talks Back on Detachment </t>
  </si>
  <si>
    <t>P-73</t>
  </si>
  <si>
    <t xml:space="preserve">Al-Anon Is for Men </t>
  </si>
  <si>
    <t xml:space="preserve">P-1 </t>
  </si>
  <si>
    <t xml:space="preserve">When I Got Busy I Got Better </t>
  </si>
  <si>
    <t xml:space="preserve">P-78 </t>
  </si>
  <si>
    <t xml:space="preserve">Al-Anon You and the Alcoholic </t>
  </si>
  <si>
    <t xml:space="preserve">P-2 </t>
  </si>
  <si>
    <t>What Happens after Treatment? (Eng/Sp)</t>
  </si>
  <si>
    <t>P-81es</t>
  </si>
  <si>
    <t xml:space="preserve">Alcoholism, A Merry Go Round Named Denial </t>
  </si>
  <si>
    <t xml:space="preserve">P-3 </t>
  </si>
  <si>
    <t>Living in a Shelter? (Eng/Sp)</t>
  </si>
  <si>
    <t xml:space="preserve">Alcoholism the Family Disease </t>
  </si>
  <si>
    <t xml:space="preserve">P-4 </t>
  </si>
  <si>
    <t xml:space="preserve">Alcoholism the Family Disease  (LP) </t>
  </si>
  <si>
    <t xml:space="preserve">P-4L </t>
  </si>
  <si>
    <t xml:space="preserve">Service Sponsorship </t>
  </si>
  <si>
    <t xml:space="preserve">P-88 </t>
  </si>
  <si>
    <t>Blueprint for Progress (Original)</t>
  </si>
  <si>
    <t xml:space="preserve">P-5 </t>
  </si>
  <si>
    <t>Doubting Your Sanity? (Eng/Sp)</t>
  </si>
  <si>
    <t xml:space="preserve">Freedom From Despair </t>
  </si>
  <si>
    <t xml:space="preserve">P-6 </t>
  </si>
  <si>
    <t xml:space="preserve">Guide for the Family </t>
  </si>
  <si>
    <t xml:space="preserve">P-7 </t>
  </si>
  <si>
    <t xml:space="preserve">P-91 </t>
  </si>
  <si>
    <t xml:space="preserve">How Can I Help My Children </t>
  </si>
  <si>
    <t xml:space="preserve">P-9 </t>
  </si>
  <si>
    <t>Are You Concerned (Al-Anon)</t>
  </si>
  <si>
    <t xml:space="preserve">M-1 </t>
  </si>
  <si>
    <t xml:space="preserve">Purpose and Suggestions </t>
  </si>
  <si>
    <t xml:space="preserve">P-13 </t>
  </si>
  <si>
    <t xml:space="preserve">Wallet Card Al-Anon Basic Prog. </t>
  </si>
  <si>
    <t xml:space="preserve">M-7 </t>
  </si>
  <si>
    <t xml:space="preserve">So you Love an Alcoholic </t>
  </si>
  <si>
    <t xml:space="preserve">P-14 </t>
  </si>
  <si>
    <t xml:space="preserve">Declaration Card "Let it Begin..." </t>
  </si>
  <si>
    <t xml:space="preserve">M-8 </t>
  </si>
  <si>
    <t xml:space="preserve">Three Views of Al-Anon </t>
  </si>
  <si>
    <t xml:space="preserve">P-15 </t>
  </si>
  <si>
    <t xml:space="preserve">Do's and Don'ts … Alateen </t>
  </si>
  <si>
    <t xml:space="preserve">M-9 </t>
  </si>
  <si>
    <t xml:space="preserve">To The Mother and Father </t>
  </si>
  <si>
    <t xml:space="preserve">P-16 </t>
  </si>
  <si>
    <t xml:space="preserve">Just for Today.. Al-Anon Wallet Card </t>
  </si>
  <si>
    <t xml:space="preserve">M-10 </t>
  </si>
  <si>
    <t xml:space="preserve">Twelve Steps and Traditions </t>
  </si>
  <si>
    <t xml:space="preserve">P-17 </t>
  </si>
  <si>
    <t xml:space="preserve">Just for Today...Alateen Wallet Card </t>
  </si>
  <si>
    <t xml:space="preserve">M-11 </t>
  </si>
  <si>
    <t xml:space="preserve">P-18 </t>
  </si>
  <si>
    <t xml:space="preserve">Just for Today Al-Anon Bookmark </t>
  </si>
  <si>
    <t xml:space="preserve">M-12 </t>
  </si>
  <si>
    <t xml:space="preserve">What Do You Do About the Alcoholics Drinking? </t>
  </si>
  <si>
    <t xml:space="preserve">P-19 </t>
  </si>
  <si>
    <t xml:space="preserve">Just for Today Alateen Bookmark </t>
  </si>
  <si>
    <t xml:space="preserve">M-13 </t>
  </si>
  <si>
    <t xml:space="preserve">Youth and the Alcoholic Parent </t>
  </si>
  <si>
    <t xml:space="preserve">P-21 </t>
  </si>
  <si>
    <t>Al-Anon Logo stickers (Blue) -100</t>
  </si>
  <si>
    <t>M-14</t>
  </si>
  <si>
    <t>Al-Anon &amp; Alateen Groups at Work</t>
  </si>
  <si>
    <t>P-24</t>
  </si>
  <si>
    <t>Column 1 Total</t>
  </si>
  <si>
    <t>Column 2 Total</t>
  </si>
  <si>
    <t>2 of 2</t>
  </si>
  <si>
    <t>Alateen Logo stickers (Red) -100</t>
  </si>
  <si>
    <t>M-15</t>
  </si>
  <si>
    <t>Al-Anon Newcomer Packet</t>
  </si>
  <si>
    <t>K-10</t>
  </si>
  <si>
    <t xml:space="preserve">Alateen Program Card </t>
  </si>
  <si>
    <t xml:space="preserve">M-18 </t>
  </si>
  <si>
    <t>Alateen Newcomer Packet</t>
  </si>
  <si>
    <t>K-18</t>
  </si>
  <si>
    <t xml:space="preserve">Serenity Prayer Card </t>
  </si>
  <si>
    <t xml:space="preserve">M-26 </t>
  </si>
  <si>
    <t xml:space="preserve">Adult Children of Alcoholics Packet </t>
  </si>
  <si>
    <t>K-21</t>
  </si>
  <si>
    <t>Al-Anon/Alateen Is/Is Not bkmark</t>
  </si>
  <si>
    <t>M-44</t>
  </si>
  <si>
    <t>Men's Newcomer Packet</t>
  </si>
  <si>
    <t>K-23</t>
  </si>
  <si>
    <t xml:space="preserve">M-76 </t>
  </si>
  <si>
    <t>Parent's Newcomer Packet</t>
  </si>
  <si>
    <t>K-24</t>
  </si>
  <si>
    <t>K-30</t>
  </si>
  <si>
    <t>M-78</t>
  </si>
  <si>
    <t>The following are Special Order</t>
  </si>
  <si>
    <t xml:space="preserve">Alateen Step 10 daily checklist </t>
  </si>
  <si>
    <t xml:space="preserve">S-6 </t>
  </si>
  <si>
    <t xml:space="preserve">Al-Anon Legacy Poster set 2'x3' </t>
  </si>
  <si>
    <t xml:space="preserve">M-75 </t>
  </si>
  <si>
    <t xml:space="preserve">Table Anonymity Card </t>
  </si>
  <si>
    <t xml:space="preserve">S-9 </t>
  </si>
  <si>
    <t xml:space="preserve">Al-Anon, Is It For You? </t>
  </si>
  <si>
    <t xml:space="preserve">S-17 </t>
  </si>
  <si>
    <t>Detachment</t>
  </si>
  <si>
    <t>S-19</t>
  </si>
  <si>
    <t>1.  Column 4 Total</t>
  </si>
  <si>
    <t>Alateen – has Your Life Been Affected</t>
  </si>
  <si>
    <t>S-20</t>
  </si>
  <si>
    <t>2.  Column 3 Total</t>
  </si>
  <si>
    <t>+</t>
  </si>
  <si>
    <t xml:space="preserve">7th Tradition Suggests </t>
  </si>
  <si>
    <t xml:space="preserve">S-21 </t>
  </si>
  <si>
    <t>3.  Column 2 Total</t>
  </si>
  <si>
    <t xml:space="preserve">Did You Grow Up with a Problem Drinker? </t>
  </si>
  <si>
    <t xml:space="preserve">S-25 </t>
  </si>
  <si>
    <t>4.  Column 1 Total</t>
  </si>
  <si>
    <t xml:space="preserve">Alateen Sponsorship </t>
  </si>
  <si>
    <t xml:space="preserve">S-27 </t>
  </si>
  <si>
    <t xml:space="preserve">Links of Service - fold out poster </t>
  </si>
  <si>
    <t xml:space="preserve">S-28 </t>
  </si>
  <si>
    <t>5.  Sub-Total</t>
  </si>
  <si>
    <t>=</t>
  </si>
  <si>
    <t>Fact Sheet for Professionals Eng/Sp</t>
  </si>
  <si>
    <t xml:space="preserve">Attracting and Cooperating </t>
  </si>
  <si>
    <t xml:space="preserve">S-40 </t>
  </si>
  <si>
    <t xml:space="preserve">Joy of Service </t>
  </si>
  <si>
    <t xml:space="preserve">S-57 </t>
  </si>
  <si>
    <t xml:space="preserve">Information For Educators-Alateen in Schools </t>
  </si>
  <si>
    <t xml:space="preserve">S-64 </t>
  </si>
  <si>
    <t>TOTAL ORDER AMOUNT</t>
  </si>
  <si>
    <t xml:space="preserve">S-65 </t>
  </si>
  <si>
    <t xml:space="preserve">Al-Anon's Path to Recovery-for Native Americans/Aboriginals </t>
  </si>
  <si>
    <t xml:space="preserve">S-67 </t>
  </si>
  <si>
    <r>
      <t xml:space="preserve">Contributions:  </t>
    </r>
    <r>
      <rPr>
        <b/>
        <u/>
        <sz val="8"/>
        <rFont val="Arial"/>
        <family val="2"/>
      </rPr>
      <t>Members Only Please</t>
    </r>
  </si>
  <si>
    <t xml:space="preserve">Al-Anon is for African Americans &amp; all people of color </t>
  </si>
  <si>
    <t xml:space="preserve">S-68 </t>
  </si>
  <si>
    <t>Al-Anon is for adult children of alcoholics</t>
  </si>
  <si>
    <t xml:space="preserve">TOTAL AMOUNT ENCLOSED </t>
  </si>
  <si>
    <t>DELIVERY ADDRESS:</t>
  </si>
  <si>
    <t>PLEASE PRINT</t>
  </si>
  <si>
    <t>Column 3 Total</t>
  </si>
  <si>
    <t>Address</t>
  </si>
  <si>
    <t>City State Zip</t>
  </si>
  <si>
    <t>Group #:</t>
  </si>
  <si>
    <t>Phone # :</t>
  </si>
  <si>
    <t>email:</t>
  </si>
  <si>
    <t xml:space="preserve">Mail Orders to: </t>
  </si>
  <si>
    <t>CT AFG LDC           277 Main St.           Hartford,CT 06106</t>
  </si>
  <si>
    <t xml:space="preserve">Meeting Town/Day/Time (am,pm,noon) and Location:     </t>
  </si>
  <si>
    <t>P-82es</t>
  </si>
  <si>
    <t xml:space="preserve">Guide for Sponsors of Alateen Groups </t>
  </si>
  <si>
    <t>1 of 2</t>
  </si>
  <si>
    <t>Alateen Tablecard</t>
  </si>
  <si>
    <t>M-80</t>
  </si>
  <si>
    <t>Judicial System Eng.Sp</t>
  </si>
  <si>
    <t xml:space="preserve">Outreach Bookmark </t>
  </si>
  <si>
    <t>B-31</t>
  </si>
  <si>
    <t>B-32</t>
  </si>
  <si>
    <t xml:space="preserve">Sponsorship Bookmark </t>
  </si>
  <si>
    <t xml:space="preserve">S-69 </t>
  </si>
  <si>
    <t>S-71</t>
  </si>
  <si>
    <t>R-18</t>
  </si>
  <si>
    <t>Many Voices, One Journey</t>
  </si>
  <si>
    <t>Information for the Newcomer</t>
  </si>
  <si>
    <t>S-4</t>
  </si>
  <si>
    <t xml:space="preserve"> </t>
  </si>
  <si>
    <t>How Al-Anon Works (Soft cover)</t>
  </si>
  <si>
    <t>P-92</t>
  </si>
  <si>
    <t>S-72</t>
  </si>
  <si>
    <t>Conflict Resolution Wallet Card</t>
  </si>
  <si>
    <t>Please fill out for all orders</t>
  </si>
  <si>
    <t>Parents of Alcoholics (Reprint)</t>
  </si>
  <si>
    <t>Reaching for Personal Freedom</t>
  </si>
  <si>
    <t>Please fill out for all orders:</t>
  </si>
  <si>
    <t>Using the Traditions in Conflict Resolution</t>
  </si>
  <si>
    <t>S-73</t>
  </si>
  <si>
    <t>K-70</t>
  </si>
  <si>
    <t>CT AFG LDC</t>
  </si>
  <si>
    <t>S-24</t>
  </si>
  <si>
    <t>P-93</t>
  </si>
  <si>
    <t xml:space="preserve">Twelve Steps &amp; Traditions - Alateen </t>
  </si>
  <si>
    <t>K-31</t>
  </si>
  <si>
    <t>Alateens Share with Adults in Their Lives</t>
  </si>
  <si>
    <t>New Paths to Recovery Workbook</t>
  </si>
  <si>
    <t>P-94</t>
  </si>
  <si>
    <t>B-33</t>
  </si>
  <si>
    <t>Opening Our Hearts, Transforming Our Losses</t>
  </si>
  <si>
    <t xml:space="preserve">Al-Anon's Twelve Steps &amp; Twelve Traditions </t>
  </si>
  <si>
    <t>Intimacy in Alcoholic Relationships</t>
  </si>
  <si>
    <t>Public Outreach Video 6 minutes DVD</t>
  </si>
  <si>
    <t xml:space="preserve">AV-31 </t>
  </si>
  <si>
    <t>M-81</t>
  </si>
  <si>
    <t>AFAM</t>
  </si>
  <si>
    <t>8. Credit cards &amp; PayPal add 3% of Total with shipping (PP: ldc@ctalanon.org)</t>
  </si>
  <si>
    <t>Hope and Understanding for Parents &amp; Grandparents</t>
  </si>
  <si>
    <t>Just For Tonight Bookmark</t>
  </si>
  <si>
    <t xml:space="preserve">Courage to Be Me (Alateen) </t>
  </si>
  <si>
    <t xml:space="preserve">Blueprint for Progress – Rev/96 pg </t>
  </si>
  <si>
    <t>Healing within our Alcoholic Relationships</t>
  </si>
  <si>
    <t>P-95</t>
  </si>
  <si>
    <r>
      <t>Using Al-Anon Principles to Resolve Conflicts</t>
    </r>
    <r>
      <rPr>
        <sz val="6"/>
        <rFont val="Arial"/>
        <family val="2"/>
      </rPr>
      <t xml:space="preserve"> (S71, S72 &amp; S73)</t>
    </r>
  </si>
  <si>
    <t xml:space="preserve">Address: 277 Main St, Hartford, CT 06106-1891     Phone: (860) 244-0022    email: LDC@ctalanon.org      </t>
  </si>
  <si>
    <t>7. Email orders sent to ldc@ctalanon.org are accepted.</t>
  </si>
  <si>
    <t xml:space="preserve">Make checks or money orders payable to: </t>
  </si>
  <si>
    <t>Name</t>
  </si>
  <si>
    <t>*** DO NOT MAIL CASH***</t>
  </si>
  <si>
    <t>2.  Please provide street address or P.O. Box.</t>
  </si>
  <si>
    <r>
      <t xml:space="preserve">(Applies to </t>
    </r>
    <r>
      <rPr>
        <b/>
        <u/>
        <sz val="8"/>
        <rFont val="Arial"/>
        <family val="2"/>
      </rPr>
      <t>ALL</t>
    </r>
    <r>
      <rPr>
        <b/>
        <sz val="8"/>
        <rFont val="Arial"/>
        <family val="2"/>
      </rPr>
      <t xml:space="preserve"> orders over $30.00 that are shipped.)</t>
    </r>
  </si>
  <si>
    <r>
      <t xml:space="preserve">7. Minimum Shipping Fee:  $5.00 (applies to </t>
    </r>
    <r>
      <rPr>
        <b/>
        <u/>
        <sz val="8"/>
        <rFont val="Arial"/>
        <family val="2"/>
      </rPr>
      <t>ALL</t>
    </r>
    <r>
      <rPr>
        <b/>
        <sz val="8"/>
        <rFont val="Arial"/>
        <family val="2"/>
      </rPr>
      <t xml:space="preserve"> orders that are shipped.)</t>
    </r>
  </si>
  <si>
    <t>Paths to Recovery Set</t>
  </si>
  <si>
    <t xml:space="preserve">Talk To Each Other-Resolving Conflicts within Al-Anon </t>
  </si>
  <si>
    <t>A Little Time for Myself</t>
  </si>
  <si>
    <t>B-34</t>
  </si>
  <si>
    <t>Doubting Your Sanity? (Eng/Fr)</t>
  </si>
  <si>
    <t>Just For Tonight Bookmark - Alateen</t>
  </si>
  <si>
    <t>M-82</t>
  </si>
  <si>
    <t>PLEASE NOTE</t>
  </si>
  <si>
    <t>4.  Returns must have sales receipt and be in new condition.</t>
  </si>
  <si>
    <t>5.  A $40.00 fee will be charged for returned checks.</t>
  </si>
  <si>
    <t>6. For a 3% fee, payments are accepted by PayPal or Credit Cards</t>
  </si>
  <si>
    <t xml:space="preserve">Professional packet for CT </t>
  </si>
  <si>
    <t xml:space="preserve">S-37es </t>
  </si>
  <si>
    <t xml:space="preserve">1.  The LDC is not responsible for orders lost in shipping.                </t>
  </si>
  <si>
    <t xml:space="preserve">3.  The LDC reserves the right to adjust orders to match the payment.   </t>
  </si>
  <si>
    <t>Downloadable literature is available at WSO Members website: www.alanon.org</t>
  </si>
  <si>
    <t xml:space="preserve">Al-Anon Declaration Table card </t>
  </si>
  <si>
    <t xml:space="preserve">P-89ef </t>
  </si>
  <si>
    <t>P-89es</t>
  </si>
  <si>
    <t xml:space="preserve">ORDER FORM – CONNECTICUT AFG LDC (updated October 2024) </t>
  </si>
  <si>
    <t xml:space="preserve">Address: 277 Main St, Hartford, CT 06106-1891     Phone: (860) 244-0022    email: LDC@ctalanon.org     </t>
  </si>
  <si>
    <t>Al Anon Faces Alcoholism (25 per bundle)</t>
  </si>
  <si>
    <t>P-46-24</t>
  </si>
  <si>
    <t>6.  Additional Shipping: If Line 5 above is $30.00  or more, add 5% of Line 5</t>
  </si>
  <si>
    <t>Resolution of Gratitude</t>
  </si>
  <si>
    <t>S-10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</si>
</sst>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\$#,##0.00"/>
    <numFmt numFmtId="165" formatCode="[$$-409]#,##0.00;[Red]\-[$$-409]#,##0.00"/>
    <numFmt numFmtId="166" formatCode="[$$-409]#,##0.00_);\([$$-409]#,##0.00\)"/>
    <numFmt numFmtId="167" formatCode="&quot;$&quot;#,##0.00"/>
  </numFmts>
  <fonts count="2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b/>
      <sz val="15"/>
      <name val="Arial"/>
      <family val="2"/>
    </font>
    <font>
      <b/>
      <sz val="22"/>
      <name val="Arial"/>
      <family val="2"/>
    </font>
    <font>
      <b/>
      <sz val="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7"/>
      <name val="Arial Unicode MS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344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vertical="center" wrapText="1"/>
    </xf>
    <xf numFmtId="167" fontId="5" fillId="0" borderId="2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right" vertical="center" wrapText="1"/>
    </xf>
    <xf numFmtId="167" fontId="3" fillId="0" borderId="0" xfId="0" applyNumberFormat="1" applyFont="1" applyAlignment="1">
      <alignment horizontal="right" vertical="center" wrapText="1"/>
    </xf>
    <xf numFmtId="167" fontId="5" fillId="0" borderId="0" xfId="0" applyNumberFormat="1" applyFont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20" fillId="0" borderId="3" xfId="0" applyFont="1" applyBorder="1"/>
    <xf numFmtId="0" fontId="2" fillId="0" borderId="3" xfId="0" applyFont="1" applyBorder="1" applyAlignment="1">
      <alignment horizontal="left" wrapText="1"/>
    </xf>
    <xf numFmtId="167" fontId="5" fillId="0" borderId="6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0" borderId="3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6" fillId="0" borderId="25" xfId="0" applyFont="1" applyBorder="1" applyAlignment="1">
      <alignment horizontal="center" wrapText="1"/>
    </xf>
    <xf numFmtId="0" fontId="2" fillId="0" borderId="34" xfId="0" applyFont="1" applyBorder="1" applyAlignment="1">
      <alignment vertical="top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167" fontId="5" fillId="0" borderId="5" xfId="0" applyNumberFormat="1" applyFont="1" applyBorder="1" applyAlignment="1">
      <alignment horizontal="right" vertical="center" wrapText="1"/>
    </xf>
    <xf numFmtId="0" fontId="4" fillId="4" borderId="48" xfId="0" applyFont="1" applyFill="1" applyBorder="1" applyAlignment="1">
      <alignment horizontal="center" vertical="center" wrapText="1"/>
    </xf>
    <xf numFmtId="165" fontId="4" fillId="4" borderId="49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2" borderId="21" xfId="0" applyNumberFormat="1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7" fontId="5" fillId="0" borderId="3" xfId="0" applyNumberFormat="1" applyFont="1" applyBorder="1" applyAlignment="1">
      <alignment horizontal="right" vertical="center" wrapText="1"/>
    </xf>
    <xf numFmtId="0" fontId="5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4" borderId="51" xfId="0" applyFont="1" applyFill="1" applyBorder="1" applyAlignment="1">
      <alignment horizontal="center" vertical="center" wrapText="1"/>
    </xf>
    <xf numFmtId="165" fontId="4" fillId="4" borderId="5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13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top" wrapText="1"/>
    </xf>
    <xf numFmtId="167" fontId="5" fillId="0" borderId="3" xfId="1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top" wrapText="1"/>
    </xf>
    <xf numFmtId="167" fontId="5" fillId="3" borderId="2" xfId="0" applyNumberFormat="1" applyFont="1" applyFill="1" applyBorder="1" applyAlignment="1">
      <alignment horizontal="right" vertical="center" wrapText="1"/>
    </xf>
    <xf numFmtId="0" fontId="3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167" fontId="2" fillId="0" borderId="29" xfId="0" applyNumberFormat="1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center" wrapText="1"/>
    </xf>
    <xf numFmtId="167" fontId="3" fillId="0" borderId="3" xfId="0" applyNumberFormat="1" applyFont="1" applyBorder="1" applyAlignment="1">
      <alignment horizontal="right" vertical="center" wrapText="1"/>
    </xf>
    <xf numFmtId="167" fontId="3" fillId="0" borderId="19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167" fontId="3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167" fontId="3" fillId="3" borderId="6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4" borderId="50" xfId="0" applyFont="1" applyFill="1" applyBorder="1" applyAlignment="1">
      <alignment horizontal="center" vertical="center" wrapText="1"/>
    </xf>
    <xf numFmtId="164" fontId="4" fillId="4" borderId="51" xfId="0" applyNumberFormat="1" applyFont="1" applyFill="1" applyBorder="1" applyAlignment="1">
      <alignment horizontal="center" vertical="center" wrapText="1"/>
    </xf>
    <xf numFmtId="167" fontId="4" fillId="4" borderId="5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9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167" fontId="5" fillId="2" borderId="2" xfId="0" applyNumberFormat="1" applyFont="1" applyFill="1" applyBorder="1" applyAlignment="1">
      <alignment horizontal="right" vertical="center" wrapText="1"/>
    </xf>
    <xf numFmtId="167" fontId="5" fillId="3" borderId="1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vertical="center" wrapText="1"/>
    </xf>
    <xf numFmtId="167" fontId="5" fillId="3" borderId="3" xfId="0" applyNumberFormat="1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vertical="center" wrapText="1"/>
    </xf>
    <xf numFmtId="167" fontId="5" fillId="2" borderId="6" xfId="0" applyNumberFormat="1" applyFont="1" applyFill="1" applyBorder="1" applyAlignment="1">
      <alignment horizontal="right" vertical="center" wrapText="1"/>
    </xf>
    <xf numFmtId="167" fontId="2" fillId="4" borderId="22" xfId="0" applyNumberFormat="1" applyFont="1" applyFill="1" applyBorder="1" applyAlignment="1">
      <alignment horizontal="right" vertical="center" wrapText="1"/>
    </xf>
    <xf numFmtId="0" fontId="4" fillId="4" borderId="47" xfId="0" applyFont="1" applyFill="1" applyBorder="1" applyAlignment="1">
      <alignment horizontal="center" vertical="center" wrapText="1"/>
    </xf>
    <xf numFmtId="164" fontId="4" fillId="4" borderId="48" xfId="0" applyNumberFormat="1" applyFont="1" applyFill="1" applyBorder="1" applyAlignment="1">
      <alignment horizontal="center" vertical="center" wrapText="1"/>
    </xf>
    <xf numFmtId="167" fontId="4" fillId="4" borderId="4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2" borderId="3" xfId="0" applyFont="1" applyFill="1" applyBorder="1" applyAlignment="1">
      <alignment vertical="top" wrapText="1"/>
    </xf>
    <xf numFmtId="167" fontId="5" fillId="2" borderId="3" xfId="0" applyNumberFormat="1" applyFont="1" applyFill="1" applyBorder="1" applyAlignment="1">
      <alignment horizontal="right" vertical="center" wrapText="1"/>
    </xf>
    <xf numFmtId="167" fontId="5" fillId="2" borderId="1" xfId="0" applyNumberFormat="1" applyFont="1" applyFill="1" applyBorder="1" applyAlignment="1">
      <alignment horizontal="righ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 wrapText="1"/>
    </xf>
    <xf numFmtId="167" fontId="5" fillId="2" borderId="11" xfId="0" applyNumberFormat="1" applyFont="1" applyFill="1" applyBorder="1" applyAlignment="1">
      <alignment horizontal="righ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5" fillId="3" borderId="9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horizontal="left" vertical="center" wrapText="1"/>
    </xf>
    <xf numFmtId="164" fontId="5" fillId="4" borderId="29" xfId="0" applyNumberFormat="1" applyFont="1" applyFill="1" applyBorder="1" applyAlignment="1">
      <alignment horizontal="right" vertical="center" wrapText="1"/>
    </xf>
    <xf numFmtId="167" fontId="3" fillId="3" borderId="58" xfId="0" applyNumberFormat="1" applyFont="1" applyFill="1" applyBorder="1" applyAlignment="1">
      <alignment horizontal="right" vertical="center" wrapText="1"/>
    </xf>
    <xf numFmtId="167" fontId="2" fillId="0" borderId="26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vertical="top" wrapText="1"/>
    </xf>
    <xf numFmtId="0" fontId="10" fillId="2" borderId="53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vertical="center" wrapText="1"/>
    </xf>
    <xf numFmtId="0" fontId="3" fillId="3" borderId="6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167" fontId="5" fillId="3" borderId="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61" xfId="0" applyFont="1" applyFill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left" vertical="center" wrapText="1"/>
    </xf>
    <xf numFmtId="164" fontId="2" fillId="4" borderId="29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20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167" fontId="5" fillId="2" borderId="3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 vertical="top" wrapText="1"/>
    </xf>
    <xf numFmtId="164" fontId="5" fillId="5" borderId="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29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wrapText="1"/>
    </xf>
    <xf numFmtId="167" fontId="6" fillId="0" borderId="0" xfId="0" applyNumberFormat="1" applyFont="1" applyAlignment="1">
      <alignment horizontal="right" wrapText="1"/>
    </xf>
    <xf numFmtId="167" fontId="5" fillId="0" borderId="0" xfId="0" applyNumberFormat="1" applyFont="1" applyAlignment="1">
      <alignment horizontal="right" vertical="top" wrapText="1"/>
    </xf>
    <xf numFmtId="167" fontId="2" fillId="2" borderId="13" xfId="0" applyNumberFormat="1" applyFont="1" applyFill="1" applyBorder="1" applyAlignment="1">
      <alignment horizontal="right" vertical="top" wrapText="1"/>
    </xf>
    <xf numFmtId="167" fontId="2" fillId="0" borderId="0" xfId="0" applyNumberFormat="1" applyFont="1" applyAlignment="1">
      <alignment horizontal="right" vertical="top" wrapText="1"/>
    </xf>
    <xf numFmtId="167" fontId="2" fillId="2" borderId="60" xfId="0" applyNumberFormat="1" applyFont="1" applyFill="1" applyBorder="1" applyAlignment="1">
      <alignment horizontal="right" vertical="top" wrapText="1"/>
    </xf>
    <xf numFmtId="167" fontId="3" fillId="4" borderId="0" xfId="0" applyNumberFormat="1" applyFont="1" applyFill="1" applyAlignment="1">
      <alignment horizontal="right" vertical="center" wrapText="1"/>
    </xf>
    <xf numFmtId="0" fontId="11" fillId="2" borderId="54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3" fillId="3" borderId="63" xfId="0" applyFont="1" applyFill="1" applyBorder="1" applyAlignment="1">
      <alignment horizontal="left" vertical="center" wrapText="1"/>
    </xf>
    <xf numFmtId="0" fontId="2" fillId="2" borderId="60" xfId="0" applyFont="1" applyFill="1" applyBorder="1" applyAlignment="1">
      <alignment horizontal="left" vertical="top" wrapText="1"/>
    </xf>
    <xf numFmtId="0" fontId="11" fillId="2" borderId="54" xfId="0" applyFont="1" applyFill="1" applyBorder="1" applyAlignment="1">
      <alignment horizontal="left" vertical="top" wrapText="1"/>
    </xf>
    <xf numFmtId="166" fontId="5" fillId="0" borderId="3" xfId="0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166" fontId="5" fillId="0" borderId="36" xfId="0" applyNumberFormat="1" applyFont="1" applyBorder="1" applyAlignment="1">
      <alignment horizontal="right" vertical="center" wrapText="1"/>
    </xf>
    <xf numFmtId="166" fontId="5" fillId="0" borderId="6" xfId="0" applyNumberFormat="1" applyFont="1" applyBorder="1" applyAlignment="1">
      <alignment horizontal="right" vertical="center" wrapText="1"/>
    </xf>
    <xf numFmtId="166" fontId="5" fillId="2" borderId="3" xfId="0" applyNumberFormat="1" applyFont="1" applyFill="1" applyBorder="1" applyAlignment="1">
      <alignment horizontal="right" vertical="center" wrapText="1"/>
    </xf>
    <xf numFmtId="166" fontId="2" fillId="4" borderId="1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wrapText="1"/>
    </xf>
    <xf numFmtId="0" fontId="4" fillId="0" borderId="40" xfId="0" applyFont="1" applyBorder="1" applyAlignment="1">
      <alignment horizontal="right" vertical="center" wrapText="1"/>
    </xf>
    <xf numFmtId="0" fontId="15" fillId="0" borderId="40" xfId="0" applyFont="1" applyBorder="1" applyAlignment="1">
      <alignment horizontal="right" vertical="center" wrapText="1"/>
    </xf>
    <xf numFmtId="0" fontId="15" fillId="0" borderId="30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0" fontId="5" fillId="0" borderId="6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5" fillId="3" borderId="2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3" fillId="3" borderId="5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2" fillId="0" borderId="26" xfId="0" applyFont="1" applyBorder="1" applyAlignment="1">
      <alignment vertical="center" wrapText="1"/>
    </xf>
    <xf numFmtId="0" fontId="2" fillId="2" borderId="60" xfId="0" applyFont="1" applyFill="1" applyBorder="1" applyAlignment="1">
      <alignment wrapText="1"/>
    </xf>
    <xf numFmtId="0" fontId="3" fillId="4" borderId="0" xfId="0" applyFont="1" applyFill="1" applyAlignment="1">
      <alignment vertical="center" wrapText="1"/>
    </xf>
    <xf numFmtId="0" fontId="11" fillId="2" borderId="54" xfId="0" applyFont="1" applyFill="1" applyBorder="1" applyAlignment="1">
      <alignment vertical="top" wrapText="1"/>
    </xf>
    <xf numFmtId="0" fontId="5" fillId="0" borderId="0" xfId="0" applyFont="1" applyAlignment="1">
      <alignment horizontal="right" vertical="center" wrapText="1"/>
    </xf>
    <xf numFmtId="166" fontId="5" fillId="2" borderId="2" xfId="0" applyNumberFormat="1" applyFont="1" applyFill="1" applyBorder="1" applyAlignment="1">
      <alignment horizontal="right" vertical="center" wrapText="1"/>
    </xf>
    <xf numFmtId="166" fontId="5" fillId="2" borderId="1" xfId="0" applyNumberFormat="1" applyFont="1" applyFill="1" applyBorder="1" applyAlignment="1">
      <alignment horizontal="right" vertical="center" wrapText="1"/>
    </xf>
    <xf numFmtId="166" fontId="2" fillId="4" borderId="20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wrapText="1"/>
    </xf>
    <xf numFmtId="165" fontId="2" fillId="2" borderId="3" xfId="0" applyNumberFormat="1" applyFont="1" applyFill="1" applyBorder="1" applyAlignment="1">
      <alignment horizontal="right" wrapText="1"/>
    </xf>
    <xf numFmtId="7" fontId="9" fillId="0" borderId="20" xfId="0" applyNumberFormat="1" applyFont="1" applyBorder="1" applyAlignment="1">
      <alignment horizontal="right" vertical="center" wrapText="1"/>
    </xf>
    <xf numFmtId="0" fontId="11" fillId="2" borderId="55" xfId="0" applyFont="1" applyFill="1" applyBorder="1" applyAlignment="1">
      <alignment horizontal="right" vertical="top" wrapText="1"/>
    </xf>
    <xf numFmtId="165" fontId="5" fillId="0" borderId="0" xfId="0" applyNumberFormat="1" applyFont="1" applyAlignment="1">
      <alignment horizontal="right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4" borderId="5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wrapText="1"/>
    </xf>
    <xf numFmtId="7" fontId="9" fillId="3" borderId="3" xfId="0" applyNumberFormat="1" applyFont="1" applyFill="1" applyBorder="1" applyAlignment="1">
      <alignment horizontal="right" vertical="center" wrapText="1"/>
    </xf>
    <xf numFmtId="7" fontId="9" fillId="3" borderId="6" xfId="0" applyNumberFormat="1" applyFont="1" applyFill="1" applyBorder="1" applyAlignment="1">
      <alignment horizontal="right" vertical="center" wrapText="1"/>
    </xf>
    <xf numFmtId="7" fontId="9" fillId="3" borderId="20" xfId="0" applyNumberFormat="1" applyFont="1" applyFill="1" applyBorder="1" applyAlignment="1">
      <alignment horizontal="right" vertical="center" wrapText="1"/>
    </xf>
    <xf numFmtId="165" fontId="9" fillId="0" borderId="57" xfId="0" applyNumberFormat="1" applyFont="1" applyBorder="1" applyAlignment="1">
      <alignment horizontal="right" wrapText="1"/>
    </xf>
    <xf numFmtId="7" fontId="9" fillId="0" borderId="40" xfId="0" applyNumberFormat="1" applyFont="1" applyBorder="1" applyAlignment="1">
      <alignment horizontal="right" vertical="center" wrapText="1"/>
    </xf>
    <xf numFmtId="165" fontId="9" fillId="0" borderId="20" xfId="0" applyNumberFormat="1" applyFont="1" applyBorder="1" applyAlignment="1">
      <alignment horizontal="right" wrapText="1"/>
    </xf>
    <xf numFmtId="7" fontId="9" fillId="0" borderId="32" xfId="0" applyNumberFormat="1" applyFont="1" applyBorder="1" applyAlignment="1">
      <alignment horizontal="right" vertical="center" wrapText="1"/>
    </xf>
    <xf numFmtId="7" fontId="9" fillId="2" borderId="61" xfId="0" applyNumberFormat="1" applyFont="1" applyFill="1" applyBorder="1" applyAlignment="1">
      <alignment horizontal="right" wrapText="1"/>
    </xf>
    <xf numFmtId="7" fontId="9" fillId="4" borderId="35" xfId="0" applyNumberFormat="1" applyFont="1" applyFill="1" applyBorder="1" applyAlignment="1">
      <alignment horizontal="right" vertical="center" wrapText="1"/>
    </xf>
    <xf numFmtId="7" fontId="2" fillId="0" borderId="5" xfId="0" applyNumberFormat="1" applyFont="1" applyBorder="1" applyAlignment="1">
      <alignment horizontal="right" vertical="center" wrapText="1"/>
    </xf>
    <xf numFmtId="7" fontId="2" fillId="0" borderId="2" xfId="0" applyNumberFormat="1" applyFont="1" applyBorder="1" applyAlignment="1">
      <alignment horizontal="right" vertical="center" wrapText="1"/>
    </xf>
    <xf numFmtId="7" fontId="2" fillId="0" borderId="1" xfId="0" applyNumberFormat="1" applyFont="1" applyBorder="1" applyAlignment="1">
      <alignment horizontal="right" vertical="center" wrapText="1"/>
    </xf>
    <xf numFmtId="7" fontId="2" fillId="0" borderId="3" xfId="0" applyNumberFormat="1" applyFont="1" applyBorder="1" applyAlignment="1">
      <alignment horizontal="right" vertical="center" wrapText="1"/>
    </xf>
    <xf numFmtId="7" fontId="2" fillId="0" borderId="4" xfId="0" applyNumberFormat="1" applyFont="1" applyBorder="1" applyAlignment="1">
      <alignment horizontal="right" vertical="center" wrapText="1"/>
    </xf>
    <xf numFmtId="7" fontId="2" fillId="3" borderId="3" xfId="0" applyNumberFormat="1" applyFont="1" applyFill="1" applyBorder="1" applyAlignment="1">
      <alignment horizontal="right" vertical="center" wrapText="1"/>
    </xf>
    <xf numFmtId="7" fontId="2" fillId="3" borderId="5" xfId="0" applyNumberFormat="1" applyFont="1" applyFill="1" applyBorder="1" applyAlignment="1">
      <alignment horizontal="right" vertical="center" wrapText="1"/>
    </xf>
    <xf numFmtId="7" fontId="2" fillId="3" borderId="2" xfId="0" applyNumberFormat="1" applyFont="1" applyFill="1" applyBorder="1" applyAlignment="1">
      <alignment horizontal="right" vertical="center" wrapText="1"/>
    </xf>
    <xf numFmtId="7" fontId="2" fillId="2" borderId="2" xfId="0" applyNumberFormat="1" applyFont="1" applyFill="1" applyBorder="1" applyAlignment="1">
      <alignment horizontal="right" vertical="center" wrapText="1"/>
    </xf>
    <xf numFmtId="7" fontId="2" fillId="2" borderId="3" xfId="0" applyNumberFormat="1" applyFont="1" applyFill="1" applyBorder="1" applyAlignment="1">
      <alignment horizontal="right" vertical="center" wrapText="1"/>
    </xf>
    <xf numFmtId="7" fontId="2" fillId="5" borderId="14" xfId="0" applyNumberFormat="1" applyFont="1" applyFill="1" applyBorder="1" applyAlignment="1">
      <alignment horizontal="right" vertical="center" wrapText="1"/>
    </xf>
    <xf numFmtId="7" fontId="2" fillId="2" borderId="15" xfId="0" applyNumberFormat="1" applyFont="1" applyFill="1" applyBorder="1" applyAlignment="1">
      <alignment horizontal="right" vertical="center" wrapText="1"/>
    </xf>
    <xf numFmtId="7" fontId="2" fillId="0" borderId="15" xfId="0" applyNumberFormat="1" applyFont="1" applyBorder="1" applyAlignment="1">
      <alignment horizontal="right" vertical="center" wrapText="1"/>
    </xf>
    <xf numFmtId="7" fontId="2" fillId="3" borderId="15" xfId="0" applyNumberFormat="1" applyFont="1" applyFill="1" applyBorder="1" applyAlignment="1">
      <alignment horizontal="right" vertical="center" wrapText="1"/>
    </xf>
    <xf numFmtId="7" fontId="2" fillId="2" borderId="16" xfId="0" applyNumberFormat="1" applyFont="1" applyFill="1" applyBorder="1" applyAlignment="1">
      <alignment horizontal="right" vertical="center" wrapText="1"/>
    </xf>
    <xf numFmtId="7" fontId="2" fillId="2" borderId="14" xfId="0" applyNumberFormat="1" applyFont="1" applyFill="1" applyBorder="1" applyAlignment="1">
      <alignment horizontal="right" vertical="center" wrapText="1"/>
    </xf>
    <xf numFmtId="7" fontId="2" fillId="2" borderId="46" xfId="0" applyNumberFormat="1" applyFont="1" applyFill="1" applyBorder="1" applyAlignment="1">
      <alignment horizontal="right" vertical="center" wrapText="1"/>
    </xf>
    <xf numFmtId="7" fontId="3" fillId="2" borderId="3" xfId="0" applyNumberFormat="1" applyFont="1" applyFill="1" applyBorder="1" applyAlignment="1">
      <alignment horizontal="right" vertical="center" wrapText="1"/>
    </xf>
    <xf numFmtId="7" fontId="2" fillId="4" borderId="13" xfId="0" applyNumberFormat="1" applyFont="1" applyFill="1" applyBorder="1" applyAlignment="1">
      <alignment horizontal="right" vertical="center" wrapText="1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17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67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17" fillId="0" borderId="43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17" fillId="0" borderId="45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0" fontId="17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18" fillId="0" borderId="30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9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7" fontId="2" fillId="0" borderId="32" xfId="0" applyNumberFormat="1" applyFont="1" applyBorder="1" applyAlignment="1">
      <alignment horizontal="right" vertical="center" wrapText="1"/>
    </xf>
    <xf numFmtId="7" fontId="2" fillId="0" borderId="13" xfId="0" applyNumberFormat="1" applyFont="1" applyBorder="1" applyAlignment="1">
      <alignment horizontal="right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67" fontId="5" fillId="0" borderId="32" xfId="0" applyNumberFormat="1" applyFont="1" applyBorder="1" applyAlignment="1">
      <alignment horizontal="right" vertical="center" wrapText="1"/>
    </xf>
    <xf numFmtId="167" fontId="5" fillId="0" borderId="13" xfId="0" applyNumberFormat="1" applyFont="1" applyBorder="1" applyAlignment="1">
      <alignment horizontal="right" vertical="center" wrapText="1"/>
    </xf>
    <xf numFmtId="0" fontId="3" fillId="0" borderId="53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4"/>
  <sheetViews>
    <sheetView tabSelected="1" zoomScale="130" zoomScaleNormal="130" workbookViewId="0">
      <selection activeCell="K85" sqref="K85"/>
    </sheetView>
  </sheetViews>
  <sheetFormatPr baseColWidth="10" defaultColWidth="9.1640625" defaultRowHeight="11" x14ac:dyDescent="0.15"/>
  <cols>
    <col min="1" max="1" width="23.83203125" style="1" customWidth="1"/>
    <col min="2" max="2" width="4.83203125" style="2" customWidth="1"/>
    <col min="3" max="3" width="4.83203125" style="3" customWidth="1"/>
    <col min="4" max="4" width="4.83203125" style="44" customWidth="1"/>
    <col min="5" max="5" width="6.83203125" style="184" customWidth="1"/>
    <col min="6" max="6" width="3.6640625" style="4" customWidth="1"/>
    <col min="7" max="7" width="23.83203125" style="1" customWidth="1"/>
    <col min="8" max="8" width="4.83203125" style="2" customWidth="1"/>
    <col min="9" max="9" width="4.83203125" style="162" customWidth="1"/>
    <col min="10" max="10" width="4.83203125" style="4" customWidth="1"/>
    <col min="11" max="11" width="6.83203125" style="184" customWidth="1"/>
    <col min="12" max="12" width="9.1640625" style="4"/>
    <col min="13" max="13" width="24.6640625" style="4" customWidth="1"/>
    <col min="14" max="14" width="5.6640625" style="4" customWidth="1"/>
    <col min="15" max="15" width="4.83203125" style="4" customWidth="1"/>
    <col min="16" max="16" width="5.83203125" style="4" customWidth="1"/>
    <col min="17" max="17" width="9.1640625" style="4"/>
    <col min="18" max="18" width="2.33203125" style="4" customWidth="1"/>
    <col min="19" max="19" width="26" style="4" customWidth="1"/>
    <col min="20" max="20" width="5.6640625" style="4" customWidth="1"/>
    <col min="21" max="21" width="9.1640625" style="4"/>
    <col min="22" max="22" width="5.83203125" style="4" customWidth="1"/>
    <col min="23" max="16384" width="9.1640625" style="4"/>
  </cols>
  <sheetData>
    <row r="1" spans="1:23" ht="11.25" customHeight="1" x14ac:dyDescent="0.15">
      <c r="A1" s="312" t="s">
        <v>312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23" ht="0.75" customHeight="1" x14ac:dyDescent="0.15">
      <c r="A2" s="312" t="s">
        <v>249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M2"/>
      <c r="N2"/>
      <c r="O2"/>
      <c r="P2"/>
      <c r="Q2"/>
      <c r="R2"/>
      <c r="S2"/>
      <c r="T2"/>
      <c r="U2"/>
      <c r="V2"/>
      <c r="W2"/>
    </row>
    <row r="3" spans="1:23" ht="10.5" customHeight="1" x14ac:dyDescent="0.15">
      <c r="A3" s="312" t="s">
        <v>313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M3"/>
      <c r="N3"/>
      <c r="O3"/>
      <c r="P3"/>
      <c r="Q3"/>
      <c r="R3"/>
      <c r="S3"/>
      <c r="T3"/>
      <c r="U3"/>
      <c r="V3"/>
      <c r="W3"/>
    </row>
    <row r="4" spans="1:23" ht="11" customHeight="1" thickBot="1" x14ac:dyDescent="0.2">
      <c r="A4" s="11"/>
      <c r="B4" s="64"/>
      <c r="C4" s="151"/>
      <c r="D4" s="64"/>
      <c r="E4" s="151"/>
      <c r="F4" s="11"/>
      <c r="G4" s="11"/>
      <c r="H4" s="64"/>
      <c r="I4" s="159"/>
      <c r="J4" s="191"/>
      <c r="K4" s="205" t="s">
        <v>235</v>
      </c>
      <c r="M4"/>
      <c r="N4"/>
      <c r="O4"/>
      <c r="P4"/>
      <c r="Q4"/>
      <c r="R4"/>
      <c r="S4"/>
      <c r="T4"/>
      <c r="U4"/>
      <c r="V4"/>
      <c r="W4"/>
    </row>
    <row r="5" spans="1:23" s="35" customFormat="1" ht="11" customHeight="1" x14ac:dyDescent="0.15">
      <c r="A5" s="88" t="s">
        <v>0</v>
      </c>
      <c r="B5" s="60" t="s">
        <v>1</v>
      </c>
      <c r="C5" s="89" t="s">
        <v>2</v>
      </c>
      <c r="D5" s="60" t="s">
        <v>3</v>
      </c>
      <c r="E5" s="61" t="s">
        <v>4</v>
      </c>
      <c r="F5" s="8"/>
      <c r="G5" s="88" t="s">
        <v>0</v>
      </c>
      <c r="H5" s="60" t="s">
        <v>1</v>
      </c>
      <c r="I5" s="90" t="s">
        <v>2</v>
      </c>
      <c r="J5" s="216" t="s">
        <v>3</v>
      </c>
      <c r="K5" s="61" t="s">
        <v>4</v>
      </c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</row>
    <row r="6" spans="1:23" s="59" customFormat="1" ht="11" customHeight="1" x14ac:dyDescent="0.15">
      <c r="A6" s="62" t="s">
        <v>314</v>
      </c>
      <c r="B6" s="144" t="s">
        <v>276</v>
      </c>
      <c r="C6" s="73">
        <v>8</v>
      </c>
      <c r="D6" s="56" t="s">
        <v>7</v>
      </c>
      <c r="E6" s="171" t="str">
        <f t="shared" ref="E6" si="0">IF(D6="-"," ",D6*C6)</f>
        <v xml:space="preserve"> </v>
      </c>
      <c r="F6" s="58"/>
      <c r="G6" s="19" t="s">
        <v>23</v>
      </c>
      <c r="H6" s="56" t="s">
        <v>24</v>
      </c>
      <c r="I6" s="57">
        <v>0.4</v>
      </c>
      <c r="J6" s="19" t="s">
        <v>7</v>
      </c>
      <c r="K6" s="171" t="str">
        <f t="shared" ref="K6:K31" si="1">IF(J6="-"," ",J6*I6)</f>
        <v xml:space="preserve"> </v>
      </c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</row>
    <row r="7" spans="1:23" ht="11.5" customHeight="1" x14ac:dyDescent="0.15">
      <c r="A7" s="20" t="s">
        <v>5</v>
      </c>
      <c r="B7" s="46" t="s">
        <v>6</v>
      </c>
      <c r="C7" s="47">
        <v>9.5</v>
      </c>
      <c r="D7" s="46" t="s">
        <v>7</v>
      </c>
      <c r="E7" s="172" t="str">
        <f t="shared" ref="E7:E17" si="2">IF(D7="-"," ",D7*C7)</f>
        <v xml:space="preserve"> </v>
      </c>
      <c r="F7" s="12"/>
      <c r="G7" s="129" t="s">
        <v>26</v>
      </c>
      <c r="H7" s="56" t="s">
        <v>27</v>
      </c>
      <c r="I7" s="57">
        <v>0.25</v>
      </c>
      <c r="J7" s="19" t="s">
        <v>7</v>
      </c>
      <c r="K7" s="171" t="str">
        <f t="shared" si="1"/>
        <v xml:space="preserve"> </v>
      </c>
      <c r="M7"/>
      <c r="N7"/>
      <c r="O7"/>
      <c r="P7"/>
      <c r="Q7"/>
      <c r="R7"/>
      <c r="S7"/>
      <c r="T7"/>
      <c r="U7"/>
      <c r="V7"/>
      <c r="W7"/>
    </row>
    <row r="8" spans="1:23" ht="11.5" customHeight="1" x14ac:dyDescent="0.15">
      <c r="A8" s="13" t="s">
        <v>10</v>
      </c>
      <c r="B8" s="14" t="s">
        <v>11</v>
      </c>
      <c r="C8" s="24">
        <v>10.5</v>
      </c>
      <c r="D8" s="14" t="s">
        <v>7</v>
      </c>
      <c r="E8" s="173" t="str">
        <f t="shared" si="2"/>
        <v xml:space="preserve"> </v>
      </c>
      <c r="F8" s="12"/>
      <c r="G8" s="19" t="s">
        <v>28</v>
      </c>
      <c r="H8" s="56" t="s">
        <v>29</v>
      </c>
      <c r="I8" s="57">
        <v>0.3</v>
      </c>
      <c r="J8" s="19" t="s">
        <v>7</v>
      </c>
      <c r="K8" s="171" t="str">
        <f t="shared" si="1"/>
        <v xml:space="preserve"> </v>
      </c>
      <c r="M8"/>
      <c r="N8"/>
      <c r="O8"/>
      <c r="P8"/>
      <c r="Q8"/>
      <c r="R8"/>
      <c r="S8"/>
      <c r="T8"/>
      <c r="U8"/>
      <c r="V8"/>
      <c r="W8"/>
    </row>
    <row r="9" spans="1:23" ht="12" customHeight="1" x14ac:dyDescent="0.15">
      <c r="A9" s="13" t="s">
        <v>13</v>
      </c>
      <c r="B9" s="14" t="s">
        <v>14</v>
      </c>
      <c r="C9" s="24">
        <v>14</v>
      </c>
      <c r="D9" s="14" t="s">
        <v>7</v>
      </c>
      <c r="E9" s="173" t="str">
        <f t="shared" si="2"/>
        <v xml:space="preserve"> </v>
      </c>
      <c r="F9" s="12"/>
      <c r="G9" s="19" t="s">
        <v>32</v>
      </c>
      <c r="H9" s="56" t="s">
        <v>33</v>
      </c>
      <c r="I9" s="57">
        <v>0.3</v>
      </c>
      <c r="J9" s="19" t="s">
        <v>7</v>
      </c>
      <c r="K9" s="171" t="str">
        <f t="shared" si="1"/>
        <v xml:space="preserve"> </v>
      </c>
      <c r="M9"/>
      <c r="N9"/>
      <c r="O9"/>
      <c r="P9"/>
      <c r="Q9"/>
      <c r="R9"/>
      <c r="S9"/>
      <c r="T9"/>
      <c r="U9"/>
      <c r="V9"/>
      <c r="W9"/>
    </row>
    <row r="10" spans="1:23" ht="12" customHeight="1" x14ac:dyDescent="0.15">
      <c r="A10" s="13" t="s">
        <v>17</v>
      </c>
      <c r="B10" s="14" t="s">
        <v>18</v>
      </c>
      <c r="C10" s="24">
        <v>13</v>
      </c>
      <c r="D10" s="14" t="s">
        <v>7</v>
      </c>
      <c r="E10" s="173" t="str">
        <f t="shared" si="2"/>
        <v xml:space="preserve"> </v>
      </c>
      <c r="F10" s="12"/>
      <c r="G10" s="19" t="s">
        <v>36</v>
      </c>
      <c r="H10" s="56" t="s">
        <v>37</v>
      </c>
      <c r="I10" s="57">
        <v>0.35</v>
      </c>
      <c r="J10" s="19" t="s">
        <v>7</v>
      </c>
      <c r="K10" s="171" t="str">
        <f t="shared" si="1"/>
        <v xml:space="preserve"> </v>
      </c>
      <c r="M10"/>
      <c r="N10"/>
      <c r="O10"/>
      <c r="P10"/>
      <c r="Q10"/>
      <c r="R10"/>
      <c r="S10"/>
      <c r="T10"/>
      <c r="U10"/>
      <c r="V10"/>
      <c r="W10"/>
    </row>
    <row r="11" spans="1:23" ht="11.5" customHeight="1" x14ac:dyDescent="0.15">
      <c r="A11" s="13" t="s">
        <v>21</v>
      </c>
      <c r="B11" s="14" t="s">
        <v>22</v>
      </c>
      <c r="C11" s="24">
        <v>13</v>
      </c>
      <c r="D11" s="14" t="s">
        <v>7</v>
      </c>
      <c r="E11" s="173" t="str">
        <f t="shared" si="2"/>
        <v xml:space="preserve"> </v>
      </c>
      <c r="F11" s="12"/>
      <c r="G11" s="19" t="s">
        <v>40</v>
      </c>
      <c r="H11" s="56" t="s">
        <v>315</v>
      </c>
      <c r="I11" s="57">
        <v>5</v>
      </c>
      <c r="J11" s="19" t="s">
        <v>7</v>
      </c>
      <c r="K11" s="171" t="str">
        <f t="shared" si="1"/>
        <v xml:space="preserve"> </v>
      </c>
      <c r="M11"/>
      <c r="N11"/>
      <c r="O11"/>
      <c r="P11"/>
      <c r="Q11"/>
      <c r="R11"/>
      <c r="S11"/>
      <c r="T11"/>
      <c r="U11"/>
      <c r="V11"/>
      <c r="W11"/>
    </row>
    <row r="12" spans="1:23" ht="13.5" customHeight="1" x14ac:dyDescent="0.15">
      <c r="A12" s="93" t="s">
        <v>271</v>
      </c>
      <c r="B12" s="14" t="s">
        <v>25</v>
      </c>
      <c r="C12" s="24">
        <v>12</v>
      </c>
      <c r="D12" s="14" t="s">
        <v>7</v>
      </c>
      <c r="E12" s="173" t="str">
        <f t="shared" si="2"/>
        <v xml:space="preserve"> </v>
      </c>
      <c r="F12" s="12"/>
      <c r="G12" s="129" t="s">
        <v>43</v>
      </c>
      <c r="H12" s="56" t="s">
        <v>44</v>
      </c>
      <c r="I12" s="57">
        <v>0.85</v>
      </c>
      <c r="J12" s="19" t="s">
        <v>7</v>
      </c>
      <c r="K12" s="171" t="str">
        <f t="shared" si="1"/>
        <v xml:space="preserve"> </v>
      </c>
      <c r="M12"/>
      <c r="N12"/>
      <c r="O12"/>
      <c r="P12"/>
      <c r="Q12"/>
      <c r="R12"/>
      <c r="S12"/>
      <c r="T12"/>
      <c r="U12"/>
      <c r="V12"/>
      <c r="W12"/>
    </row>
    <row r="13" spans="1:23" ht="12.75" customHeight="1" x14ac:dyDescent="0.15">
      <c r="A13" s="13" t="s">
        <v>30</v>
      </c>
      <c r="B13" s="14" t="s">
        <v>31</v>
      </c>
      <c r="C13" s="24">
        <v>11.5</v>
      </c>
      <c r="D13" s="14" t="s">
        <v>7</v>
      </c>
      <c r="E13" s="173" t="str">
        <f t="shared" si="2"/>
        <v xml:space="preserve"> </v>
      </c>
      <c r="F13" s="12"/>
      <c r="G13" s="129" t="s">
        <v>47</v>
      </c>
      <c r="H13" s="56" t="s">
        <v>48</v>
      </c>
      <c r="I13" s="57">
        <v>0.3</v>
      </c>
      <c r="J13" s="19" t="s">
        <v>7</v>
      </c>
      <c r="K13" s="171" t="str">
        <f t="shared" si="1"/>
        <v xml:space="preserve"> </v>
      </c>
      <c r="M13"/>
      <c r="N13"/>
      <c r="O13"/>
      <c r="P13"/>
      <c r="Q13"/>
      <c r="R13"/>
      <c r="S13"/>
      <c r="T13"/>
      <c r="U13"/>
      <c r="V13"/>
      <c r="W13"/>
    </row>
    <row r="14" spans="1:23" ht="13.25" customHeight="1" x14ac:dyDescent="0.15">
      <c r="A14" s="13" t="s">
        <v>34</v>
      </c>
      <c r="B14" s="14" t="s">
        <v>35</v>
      </c>
      <c r="C14" s="24">
        <v>13</v>
      </c>
      <c r="D14" s="14" t="s">
        <v>7</v>
      </c>
      <c r="E14" s="173" t="str">
        <f t="shared" si="2"/>
        <v xml:space="preserve"> </v>
      </c>
      <c r="F14" s="12"/>
      <c r="G14" s="19" t="s">
        <v>49</v>
      </c>
      <c r="H14" s="56" t="s">
        <v>50</v>
      </c>
      <c r="I14" s="57">
        <v>4.4000000000000004</v>
      </c>
      <c r="J14" s="19" t="s">
        <v>7</v>
      </c>
      <c r="K14" s="171" t="str">
        <f t="shared" si="1"/>
        <v xml:space="preserve"> </v>
      </c>
      <c r="M14"/>
      <c r="N14"/>
      <c r="O14"/>
      <c r="P14"/>
      <c r="Q14"/>
      <c r="R14"/>
      <c r="S14"/>
      <c r="T14"/>
      <c r="U14"/>
      <c r="V14"/>
      <c r="W14"/>
    </row>
    <row r="15" spans="1:23" ht="12" customHeight="1" x14ac:dyDescent="0.15">
      <c r="A15" s="13" t="s">
        <v>38</v>
      </c>
      <c r="B15" s="14" t="s">
        <v>39</v>
      </c>
      <c r="C15" s="24">
        <v>16</v>
      </c>
      <c r="D15" s="14" t="s">
        <v>7</v>
      </c>
      <c r="E15" s="173" t="str">
        <f t="shared" si="2"/>
        <v xml:space="preserve"> </v>
      </c>
      <c r="F15" s="12"/>
      <c r="G15" s="20" t="s">
        <v>53</v>
      </c>
      <c r="H15" s="46" t="s">
        <v>54</v>
      </c>
      <c r="I15" s="47">
        <v>0.4</v>
      </c>
      <c r="J15" s="20" t="s">
        <v>7</v>
      </c>
      <c r="K15" s="172" t="str">
        <f t="shared" si="1"/>
        <v xml:space="preserve"> </v>
      </c>
      <c r="M15"/>
      <c r="N15"/>
      <c r="O15"/>
      <c r="P15"/>
      <c r="Q15"/>
      <c r="R15"/>
      <c r="S15"/>
      <c r="T15"/>
      <c r="U15"/>
      <c r="V15"/>
      <c r="W15"/>
    </row>
    <row r="16" spans="1:23" ht="12" customHeight="1" x14ac:dyDescent="0.15">
      <c r="A16" s="13" t="s">
        <v>41</v>
      </c>
      <c r="B16" s="14" t="s">
        <v>42</v>
      </c>
      <c r="C16" s="24">
        <v>14</v>
      </c>
      <c r="D16" s="14" t="s">
        <v>7</v>
      </c>
      <c r="E16" s="173" t="str">
        <f t="shared" si="2"/>
        <v xml:space="preserve"> </v>
      </c>
      <c r="F16" s="12"/>
      <c r="G16" s="13" t="s">
        <v>57</v>
      </c>
      <c r="H16" s="14" t="s">
        <v>58</v>
      </c>
      <c r="I16" s="24">
        <v>1.1000000000000001</v>
      </c>
      <c r="J16" s="13" t="s">
        <v>7</v>
      </c>
      <c r="K16" s="173" t="str">
        <f t="shared" si="1"/>
        <v xml:space="preserve"> </v>
      </c>
      <c r="M16"/>
      <c r="N16"/>
      <c r="O16"/>
      <c r="P16"/>
      <c r="Q16"/>
      <c r="R16"/>
      <c r="S16"/>
      <c r="T16"/>
      <c r="U16"/>
      <c r="V16"/>
      <c r="W16"/>
    </row>
    <row r="17" spans="1:23" ht="13" x14ac:dyDescent="0.15">
      <c r="A17" s="13" t="s">
        <v>45</v>
      </c>
      <c r="B17" s="14" t="s">
        <v>46</v>
      </c>
      <c r="C17" s="24">
        <v>16</v>
      </c>
      <c r="D17" s="14" t="s">
        <v>7</v>
      </c>
      <c r="E17" s="173" t="str">
        <f t="shared" si="2"/>
        <v xml:space="preserve"> </v>
      </c>
      <c r="F17" s="12"/>
      <c r="G17" s="13" t="s">
        <v>61</v>
      </c>
      <c r="H17" s="14" t="s">
        <v>62</v>
      </c>
      <c r="I17" s="24">
        <v>0.55000000000000004</v>
      </c>
      <c r="J17" s="13" t="s">
        <v>7</v>
      </c>
      <c r="K17" s="173" t="str">
        <f t="shared" si="1"/>
        <v xml:space="preserve"> </v>
      </c>
      <c r="M17"/>
      <c r="N17"/>
      <c r="O17"/>
      <c r="P17"/>
      <c r="Q17"/>
      <c r="R17"/>
      <c r="S17"/>
      <c r="T17"/>
      <c r="U17"/>
      <c r="V17"/>
      <c r="W17"/>
    </row>
    <row r="18" spans="1:23" ht="13" x14ac:dyDescent="0.15">
      <c r="A18" s="13" t="s">
        <v>51</v>
      </c>
      <c r="B18" s="14" t="s">
        <v>52</v>
      </c>
      <c r="C18" s="24">
        <v>19</v>
      </c>
      <c r="D18" s="14" t="s">
        <v>7</v>
      </c>
      <c r="E18" s="173" t="str">
        <f t="shared" ref="E18:E32" si="3">IF(D18="-"," ",D18*C18)</f>
        <v xml:space="preserve"> </v>
      </c>
      <c r="F18" s="12"/>
      <c r="G18" s="13" t="s">
        <v>65</v>
      </c>
      <c r="H18" s="14" t="s">
        <v>66</v>
      </c>
      <c r="I18" s="24">
        <v>1.1000000000000001</v>
      </c>
      <c r="J18" s="13" t="s">
        <v>7</v>
      </c>
      <c r="K18" s="173" t="str">
        <f t="shared" si="1"/>
        <v xml:space="preserve"> </v>
      </c>
      <c r="M18"/>
      <c r="N18"/>
      <c r="O18"/>
      <c r="P18"/>
      <c r="Q18"/>
      <c r="R18"/>
      <c r="S18"/>
      <c r="T18"/>
      <c r="U18"/>
      <c r="V18"/>
      <c r="W18"/>
    </row>
    <row r="19" spans="1:23" ht="13" x14ac:dyDescent="0.15">
      <c r="A19" s="13" t="s">
        <v>55</v>
      </c>
      <c r="B19" s="14" t="s">
        <v>56</v>
      </c>
      <c r="C19" s="24">
        <v>27</v>
      </c>
      <c r="D19" s="14" t="s">
        <v>7</v>
      </c>
      <c r="E19" s="173" t="str">
        <f t="shared" si="3"/>
        <v xml:space="preserve"> </v>
      </c>
      <c r="F19" s="12"/>
      <c r="G19" s="13" t="s">
        <v>67</v>
      </c>
      <c r="H19" s="14" t="s">
        <v>68</v>
      </c>
      <c r="I19" s="24">
        <v>0.35</v>
      </c>
      <c r="J19" s="13" t="s">
        <v>7</v>
      </c>
      <c r="K19" s="173" t="str">
        <f t="shared" si="1"/>
        <v xml:space="preserve"> </v>
      </c>
      <c r="M19"/>
      <c r="N19"/>
      <c r="O19"/>
      <c r="P19"/>
      <c r="Q19"/>
      <c r="R19"/>
      <c r="S19"/>
      <c r="T19"/>
      <c r="U19"/>
      <c r="V19"/>
      <c r="W19"/>
    </row>
    <row r="20" spans="1:23" ht="13.5" customHeight="1" x14ac:dyDescent="0.15">
      <c r="A20" s="93" t="s">
        <v>59</v>
      </c>
      <c r="B20" s="14" t="s">
        <v>60</v>
      </c>
      <c r="C20" s="24">
        <v>32</v>
      </c>
      <c r="D20" s="14" t="s">
        <v>7</v>
      </c>
      <c r="E20" s="173" t="str">
        <f t="shared" si="3"/>
        <v xml:space="preserve"> </v>
      </c>
      <c r="F20" s="12"/>
      <c r="G20" s="13" t="s">
        <v>70</v>
      </c>
      <c r="H20" s="14" t="s">
        <v>71</v>
      </c>
      <c r="I20" s="24">
        <v>5.5</v>
      </c>
      <c r="J20" s="13" t="s">
        <v>7</v>
      </c>
      <c r="K20" s="173" t="str">
        <f t="shared" si="1"/>
        <v xml:space="preserve"> </v>
      </c>
      <c r="M20"/>
      <c r="N20"/>
      <c r="O20"/>
      <c r="P20"/>
      <c r="Q20"/>
      <c r="R20"/>
      <c r="S20"/>
      <c r="T20"/>
      <c r="U20"/>
      <c r="V20"/>
      <c r="W20"/>
    </row>
    <row r="21" spans="1:23" ht="14.25" customHeight="1" x14ac:dyDescent="0.15">
      <c r="A21" s="13" t="s">
        <v>63</v>
      </c>
      <c r="B21" s="14" t="s">
        <v>64</v>
      </c>
      <c r="C21" s="24">
        <v>18</v>
      </c>
      <c r="D21" s="14" t="s">
        <v>7</v>
      </c>
      <c r="E21" s="173" t="str">
        <f t="shared" si="3"/>
        <v xml:space="preserve"> </v>
      </c>
      <c r="F21" s="12"/>
      <c r="G21" s="13" t="s">
        <v>266</v>
      </c>
      <c r="H21" s="14" t="s">
        <v>76</v>
      </c>
      <c r="I21" s="24">
        <v>0.35</v>
      </c>
      <c r="J21" s="13" t="s">
        <v>7</v>
      </c>
      <c r="K21" s="173" t="str">
        <f t="shared" si="1"/>
        <v xml:space="preserve"> </v>
      </c>
      <c r="M21"/>
      <c r="N21"/>
      <c r="O21"/>
      <c r="P21"/>
      <c r="Q21"/>
      <c r="R21"/>
      <c r="S21"/>
      <c r="T21"/>
      <c r="U21"/>
      <c r="V21"/>
      <c r="W21"/>
    </row>
    <row r="22" spans="1:23" ht="14.25" customHeight="1" x14ac:dyDescent="0.15">
      <c r="A22" s="13" t="s">
        <v>280</v>
      </c>
      <c r="B22" s="14" t="s">
        <v>69</v>
      </c>
      <c r="C22" s="24">
        <v>13</v>
      </c>
      <c r="D22" s="14" t="s">
        <v>7</v>
      </c>
      <c r="E22" s="173" t="str">
        <f t="shared" ref="E22:E31" si="4">IF(D22="-"," ",D22*C22)</f>
        <v xml:space="preserve"> </v>
      </c>
      <c r="F22" s="12"/>
      <c r="G22" s="93" t="s">
        <v>79</v>
      </c>
      <c r="H22" s="14" t="s">
        <v>80</v>
      </c>
      <c r="I22" s="24">
        <v>2.2000000000000002</v>
      </c>
      <c r="J22" s="13" t="s">
        <v>7</v>
      </c>
      <c r="K22" s="173" t="str">
        <f t="shared" si="1"/>
        <v xml:space="preserve"> </v>
      </c>
      <c r="M22"/>
      <c r="N22"/>
      <c r="O22"/>
      <c r="P22"/>
      <c r="Q22"/>
      <c r="R22"/>
      <c r="S22"/>
      <c r="T22"/>
      <c r="U22"/>
      <c r="V22"/>
      <c r="W22"/>
    </row>
    <row r="23" spans="1:23" ht="18.75" customHeight="1" x14ac:dyDescent="0.15">
      <c r="A23" s="14" t="s">
        <v>72</v>
      </c>
      <c r="B23" s="14" t="s">
        <v>73</v>
      </c>
      <c r="C23" s="24">
        <v>21</v>
      </c>
      <c r="D23" s="14" t="s">
        <v>7</v>
      </c>
      <c r="E23" s="173" t="str">
        <f t="shared" si="4"/>
        <v xml:space="preserve"> </v>
      </c>
      <c r="F23" s="12"/>
      <c r="G23" s="13" t="s">
        <v>83</v>
      </c>
      <c r="H23" s="14" t="s">
        <v>84</v>
      </c>
      <c r="I23" s="24">
        <v>2.2000000000000002</v>
      </c>
      <c r="J23" s="13" t="s">
        <v>7</v>
      </c>
      <c r="K23" s="173" t="str">
        <f t="shared" si="1"/>
        <v xml:space="preserve"> </v>
      </c>
      <c r="M23"/>
      <c r="N23"/>
      <c r="O23"/>
      <c r="P23"/>
      <c r="Q23"/>
      <c r="R23"/>
      <c r="S23"/>
      <c r="T23"/>
      <c r="U23"/>
      <c r="V23"/>
      <c r="W23"/>
    </row>
    <row r="24" spans="1:23" ht="11.25" customHeight="1" x14ac:dyDescent="0.15">
      <c r="A24" s="13" t="s">
        <v>74</v>
      </c>
      <c r="B24" s="14" t="s">
        <v>75</v>
      </c>
      <c r="C24" s="24">
        <v>15</v>
      </c>
      <c r="D24" s="14" t="s">
        <v>7</v>
      </c>
      <c r="E24" s="173" t="str">
        <f t="shared" si="4"/>
        <v xml:space="preserve"> </v>
      </c>
      <c r="F24" s="12"/>
      <c r="G24" s="13" t="s">
        <v>86</v>
      </c>
      <c r="H24" s="14" t="s">
        <v>87</v>
      </c>
      <c r="I24" s="24">
        <v>2.2000000000000002</v>
      </c>
      <c r="J24" s="13" t="s">
        <v>7</v>
      </c>
      <c r="K24" s="173" t="str">
        <f t="shared" si="1"/>
        <v xml:space="preserve"> </v>
      </c>
      <c r="M24"/>
      <c r="N24"/>
      <c r="O24"/>
      <c r="P24"/>
      <c r="Q24"/>
      <c r="R24"/>
      <c r="S24"/>
      <c r="T24"/>
      <c r="U24"/>
      <c r="V24"/>
      <c r="W24"/>
    </row>
    <row r="25" spans="1:23" ht="11.25" customHeight="1" x14ac:dyDescent="0.15">
      <c r="A25" s="13" t="s">
        <v>77</v>
      </c>
      <c r="B25" s="14" t="s">
        <v>78</v>
      </c>
      <c r="C25" s="24">
        <v>16</v>
      </c>
      <c r="D25" s="14" t="s">
        <v>7</v>
      </c>
      <c r="E25" s="173" t="str">
        <f t="shared" si="4"/>
        <v xml:space="preserve"> </v>
      </c>
      <c r="F25" s="12"/>
      <c r="G25" s="93" t="s">
        <v>90</v>
      </c>
      <c r="H25" s="14" t="s">
        <v>91</v>
      </c>
      <c r="I25" s="24">
        <v>2.2000000000000002</v>
      </c>
      <c r="J25" s="13" t="s">
        <v>7</v>
      </c>
      <c r="K25" s="173" t="str">
        <f t="shared" si="1"/>
        <v xml:space="preserve"> </v>
      </c>
      <c r="M25"/>
      <c r="N25"/>
      <c r="O25"/>
      <c r="P25"/>
      <c r="Q25"/>
      <c r="R25"/>
      <c r="S25"/>
      <c r="T25"/>
      <c r="U25"/>
      <c r="V25"/>
      <c r="W25"/>
    </row>
    <row r="26" spans="1:23" ht="11.5" customHeight="1" x14ac:dyDescent="0.15">
      <c r="A26" s="13" t="s">
        <v>81</v>
      </c>
      <c r="B26" s="14" t="s">
        <v>82</v>
      </c>
      <c r="C26" s="24">
        <v>19</v>
      </c>
      <c r="D26" s="14" t="s">
        <v>7</v>
      </c>
      <c r="E26" s="173" t="str">
        <f t="shared" si="4"/>
        <v xml:space="preserve"> </v>
      </c>
      <c r="F26" s="12"/>
      <c r="G26" s="13" t="s">
        <v>94</v>
      </c>
      <c r="H26" s="14" t="s">
        <v>95</v>
      </c>
      <c r="I26" s="24">
        <v>4.4000000000000004</v>
      </c>
      <c r="J26" s="13" t="s">
        <v>7</v>
      </c>
      <c r="K26" s="173" t="str">
        <f t="shared" si="1"/>
        <v xml:space="preserve"> </v>
      </c>
      <c r="M26"/>
      <c r="N26"/>
      <c r="O26"/>
      <c r="P26"/>
      <c r="Q26"/>
      <c r="R26"/>
      <c r="S26"/>
      <c r="T26"/>
      <c r="U26"/>
      <c r="V26"/>
      <c r="W26"/>
    </row>
    <row r="27" spans="1:23" ht="18" customHeight="1" x14ac:dyDescent="0.15">
      <c r="A27" s="13" t="s">
        <v>270</v>
      </c>
      <c r="B27" s="14" t="s">
        <v>85</v>
      </c>
      <c r="C27" s="24">
        <v>16</v>
      </c>
      <c r="D27" s="14" t="s">
        <v>7</v>
      </c>
      <c r="E27" s="173" t="str">
        <f t="shared" si="4"/>
        <v xml:space="preserve"> </v>
      </c>
      <c r="F27" s="12"/>
      <c r="G27" s="93" t="s">
        <v>98</v>
      </c>
      <c r="H27" s="14" t="s">
        <v>99</v>
      </c>
      <c r="I27" s="24">
        <v>0.25</v>
      </c>
      <c r="J27" s="13" t="s">
        <v>7</v>
      </c>
      <c r="K27" s="173" t="str">
        <f t="shared" si="1"/>
        <v xml:space="preserve"> </v>
      </c>
      <c r="M27"/>
      <c r="N27"/>
      <c r="O27"/>
      <c r="P27"/>
      <c r="Q27"/>
      <c r="R27"/>
      <c r="S27"/>
      <c r="T27"/>
      <c r="U27"/>
      <c r="V27"/>
      <c r="W27"/>
    </row>
    <row r="28" spans="1:23" ht="17" customHeight="1" x14ac:dyDescent="0.15">
      <c r="A28" s="13" t="s">
        <v>88</v>
      </c>
      <c r="B28" s="14" t="s">
        <v>89</v>
      </c>
      <c r="C28" s="24">
        <v>17</v>
      </c>
      <c r="D28" s="14" t="s">
        <v>7</v>
      </c>
      <c r="E28" s="173" t="str">
        <f t="shared" si="4"/>
        <v xml:space="preserve"> </v>
      </c>
      <c r="F28" s="12"/>
      <c r="G28" s="14" t="s">
        <v>102</v>
      </c>
      <c r="H28" s="14" t="s">
        <v>233</v>
      </c>
      <c r="I28" s="24">
        <v>0.25</v>
      </c>
      <c r="J28" s="13" t="s">
        <v>7</v>
      </c>
      <c r="K28" s="173" t="str">
        <f t="shared" si="1"/>
        <v xml:space="preserve"> </v>
      </c>
      <c r="M28"/>
      <c r="N28"/>
      <c r="O28"/>
      <c r="P28"/>
      <c r="Q28"/>
      <c r="R28"/>
      <c r="S28"/>
      <c r="T28"/>
      <c r="U28"/>
      <c r="V28"/>
      <c r="W28"/>
    </row>
    <row r="29" spans="1:23" ht="12" customHeight="1" x14ac:dyDescent="0.15">
      <c r="A29" s="13" t="s">
        <v>246</v>
      </c>
      <c r="B29" s="14" t="s">
        <v>240</v>
      </c>
      <c r="C29" s="24">
        <v>18</v>
      </c>
      <c r="D29" s="14" t="s">
        <v>7</v>
      </c>
      <c r="E29" s="173" t="str">
        <f t="shared" si="4"/>
        <v xml:space="preserve"> </v>
      </c>
      <c r="F29" s="12"/>
      <c r="G29" s="28"/>
      <c r="H29" s="68"/>
      <c r="I29" s="94"/>
      <c r="J29" s="28" t="s">
        <v>7</v>
      </c>
      <c r="K29" s="206" t="str">
        <f t="shared" si="1"/>
        <v xml:space="preserve"> </v>
      </c>
      <c r="M29"/>
      <c r="N29"/>
      <c r="O29"/>
      <c r="P29"/>
      <c r="Q29"/>
      <c r="R29"/>
      <c r="S29"/>
      <c r="T29"/>
      <c r="U29"/>
      <c r="V29"/>
      <c r="W29"/>
    </row>
    <row r="30" spans="1:23" ht="11.25" customHeight="1" x14ac:dyDescent="0.15">
      <c r="A30" s="17" t="s">
        <v>250</v>
      </c>
      <c r="B30" s="21" t="s">
        <v>241</v>
      </c>
      <c r="C30" s="25">
        <v>7</v>
      </c>
      <c r="D30" s="21" t="s">
        <v>7</v>
      </c>
      <c r="E30" s="174" t="str">
        <f t="shared" si="4"/>
        <v xml:space="preserve"> </v>
      </c>
      <c r="F30" s="12"/>
      <c r="G30" s="13" t="s">
        <v>107</v>
      </c>
      <c r="H30" s="14" t="s">
        <v>108</v>
      </c>
      <c r="I30" s="24">
        <v>0.55000000000000004</v>
      </c>
      <c r="J30" s="13" t="s">
        <v>7</v>
      </c>
      <c r="K30" s="173" t="str">
        <f t="shared" si="1"/>
        <v xml:space="preserve"> </v>
      </c>
      <c r="M30"/>
      <c r="N30"/>
      <c r="O30"/>
      <c r="P30"/>
      <c r="Q30"/>
      <c r="R30"/>
      <c r="S30"/>
      <c r="T30"/>
      <c r="U30"/>
      <c r="V30"/>
      <c r="W30"/>
    </row>
    <row r="31" spans="1:23" ht="17" customHeight="1" x14ac:dyDescent="0.15">
      <c r="A31" s="30" t="s">
        <v>272</v>
      </c>
      <c r="B31" s="145" t="s">
        <v>269</v>
      </c>
      <c r="C31" s="74">
        <v>13</v>
      </c>
      <c r="D31" s="31" t="s">
        <v>7</v>
      </c>
      <c r="E31" s="171" t="str">
        <f t="shared" si="4"/>
        <v xml:space="preserve"> </v>
      </c>
      <c r="F31" s="12"/>
      <c r="G31" s="13" t="s">
        <v>297</v>
      </c>
      <c r="H31" s="14" t="s">
        <v>310</v>
      </c>
      <c r="I31" s="24">
        <v>0.25</v>
      </c>
      <c r="J31" s="13" t="s">
        <v>7</v>
      </c>
      <c r="K31" s="173" t="str">
        <f t="shared" si="1"/>
        <v xml:space="preserve"> </v>
      </c>
      <c r="M31"/>
      <c r="N31"/>
      <c r="O31"/>
      <c r="P31"/>
      <c r="Q31"/>
      <c r="R31"/>
      <c r="S31"/>
      <c r="T31"/>
      <c r="U31"/>
      <c r="V31"/>
      <c r="W31"/>
    </row>
    <row r="32" spans="1:23" ht="17" customHeight="1" x14ac:dyDescent="0.15">
      <c r="A32" s="30" t="s">
        <v>295</v>
      </c>
      <c r="B32" s="145" t="s">
        <v>296</v>
      </c>
      <c r="C32" s="74">
        <v>17</v>
      </c>
      <c r="D32" s="31" t="s">
        <v>7</v>
      </c>
      <c r="E32" s="171" t="str">
        <f t="shared" si="3"/>
        <v xml:space="preserve"> </v>
      </c>
      <c r="F32" s="12"/>
      <c r="G32" s="13" t="s">
        <v>111</v>
      </c>
      <c r="H32" s="14" t="s">
        <v>311</v>
      </c>
      <c r="I32" s="24">
        <v>0.25</v>
      </c>
      <c r="J32" s="13" t="s">
        <v>7</v>
      </c>
      <c r="K32" s="173" t="str">
        <f t="shared" ref="K32:K36" si="5">IF(J32="-"," ",J32*I32)</f>
        <v xml:space="preserve"> </v>
      </c>
      <c r="M32"/>
      <c r="N32"/>
      <c r="O32"/>
      <c r="P32"/>
      <c r="Q32"/>
      <c r="R32"/>
      <c r="S32"/>
      <c r="T32"/>
      <c r="U32"/>
      <c r="V32"/>
      <c r="W32"/>
    </row>
    <row r="33" spans="1:23" ht="11.5" customHeight="1" x14ac:dyDescent="0.15">
      <c r="A33" s="19" t="s">
        <v>92</v>
      </c>
      <c r="B33" s="56" t="s">
        <v>93</v>
      </c>
      <c r="C33" s="57">
        <v>0.35</v>
      </c>
      <c r="D33" s="56" t="s">
        <v>7</v>
      </c>
      <c r="E33" s="171" t="str">
        <f t="shared" ref="E33:E49" si="6">IF(D33="-"," ",D33*C33)</f>
        <v xml:space="preserve"> </v>
      </c>
      <c r="F33" s="12"/>
      <c r="G33" s="17" t="s">
        <v>281</v>
      </c>
      <c r="H33" s="21" t="s">
        <v>116</v>
      </c>
      <c r="I33" s="25">
        <v>9.9</v>
      </c>
      <c r="J33" s="17" t="s">
        <v>7</v>
      </c>
      <c r="K33" s="173" t="str">
        <f t="shared" si="5"/>
        <v xml:space="preserve"> </v>
      </c>
      <c r="M33"/>
      <c r="N33"/>
      <c r="O33"/>
      <c r="P33"/>
      <c r="Q33"/>
      <c r="R33"/>
      <c r="S33"/>
      <c r="T33"/>
      <c r="U33"/>
      <c r="V33"/>
      <c r="W33"/>
    </row>
    <row r="34" spans="1:23" ht="15" customHeight="1" x14ac:dyDescent="0.15">
      <c r="A34" s="19" t="s">
        <v>96</v>
      </c>
      <c r="B34" s="56" t="s">
        <v>97</v>
      </c>
      <c r="C34" s="57">
        <v>0.4</v>
      </c>
      <c r="D34" s="56" t="s">
        <v>7</v>
      </c>
      <c r="E34" s="175" t="str">
        <f t="shared" si="6"/>
        <v xml:space="preserve"> </v>
      </c>
      <c r="F34" s="12"/>
      <c r="G34" s="19" t="s">
        <v>256</v>
      </c>
      <c r="H34" s="56" t="s">
        <v>251</v>
      </c>
      <c r="I34" s="57">
        <v>16.5</v>
      </c>
      <c r="J34" s="19" t="s">
        <v>7</v>
      </c>
      <c r="K34" s="173" t="str">
        <f t="shared" si="5"/>
        <v xml:space="preserve"> </v>
      </c>
      <c r="M34"/>
      <c r="N34"/>
      <c r="O34"/>
      <c r="P34"/>
      <c r="Q34"/>
      <c r="R34"/>
      <c r="S34"/>
      <c r="T34"/>
      <c r="U34"/>
      <c r="V34"/>
      <c r="W34"/>
    </row>
    <row r="35" spans="1:23" ht="18.75" customHeight="1" x14ac:dyDescent="0.15">
      <c r="A35" s="20" t="s">
        <v>100</v>
      </c>
      <c r="B35" s="46" t="s">
        <v>101</v>
      </c>
      <c r="C35" s="47">
        <v>0.85</v>
      </c>
      <c r="D35" s="46" t="s">
        <v>7</v>
      </c>
      <c r="E35" s="173" t="str">
        <f t="shared" si="6"/>
        <v xml:space="preserve"> </v>
      </c>
      <c r="F35" s="12"/>
      <c r="G35" s="34" t="s">
        <v>267</v>
      </c>
      <c r="H35" s="33" t="s">
        <v>263</v>
      </c>
      <c r="I35" s="74">
        <v>11</v>
      </c>
      <c r="J35" s="192" t="s">
        <v>7</v>
      </c>
      <c r="K35" s="173" t="str">
        <f t="shared" si="5"/>
        <v xml:space="preserve"> </v>
      </c>
      <c r="M35"/>
      <c r="N35"/>
      <c r="O35"/>
      <c r="P35"/>
      <c r="Q35"/>
      <c r="R35"/>
      <c r="S35"/>
      <c r="T35"/>
      <c r="U35"/>
      <c r="V35"/>
      <c r="W35"/>
    </row>
    <row r="36" spans="1:23" ht="15" customHeight="1" x14ac:dyDescent="0.15">
      <c r="A36" s="13" t="s">
        <v>103</v>
      </c>
      <c r="B36" s="14" t="s">
        <v>104</v>
      </c>
      <c r="C36" s="24">
        <v>0.9</v>
      </c>
      <c r="D36" s="14" t="s">
        <v>7</v>
      </c>
      <c r="E36" s="173" t="str">
        <f t="shared" si="6"/>
        <v xml:space="preserve"> </v>
      </c>
      <c r="F36" s="12"/>
      <c r="G36" s="63" t="s">
        <v>278</v>
      </c>
      <c r="H36" s="33" t="s">
        <v>268</v>
      </c>
      <c r="I36" s="74">
        <v>0.8</v>
      </c>
      <c r="J36" s="192" t="s">
        <v>7</v>
      </c>
      <c r="K36" s="173" t="str">
        <f t="shared" si="5"/>
        <v xml:space="preserve"> </v>
      </c>
      <c r="M36"/>
      <c r="N36"/>
      <c r="O36"/>
      <c r="P36"/>
      <c r="Q36"/>
      <c r="R36"/>
      <c r="S36"/>
      <c r="T36"/>
      <c r="U36"/>
      <c r="V36"/>
      <c r="W36"/>
    </row>
    <row r="37" spans="1:23" ht="14" customHeight="1" x14ac:dyDescent="0.15">
      <c r="A37" s="13" t="s">
        <v>105</v>
      </c>
      <c r="B37" s="14" t="s">
        <v>106</v>
      </c>
      <c r="C37" s="24">
        <v>1.65</v>
      </c>
      <c r="D37" s="14" t="s">
        <v>7</v>
      </c>
      <c r="E37" s="173" t="str">
        <f t="shared" si="6"/>
        <v xml:space="preserve"> </v>
      </c>
      <c r="F37" s="12"/>
      <c r="G37" s="33" t="s">
        <v>282</v>
      </c>
      <c r="H37" s="56" t="s">
        <v>283</v>
      </c>
      <c r="I37" s="74">
        <v>4</v>
      </c>
      <c r="J37" s="19" t="s">
        <v>7</v>
      </c>
      <c r="K37" s="173" t="str">
        <f t="shared" ref="K37:K55" si="7">IF(J37="-"," ",J37*I37)</f>
        <v xml:space="preserve"> </v>
      </c>
      <c r="M37"/>
      <c r="N37"/>
      <c r="O37"/>
      <c r="P37"/>
      <c r="Q37"/>
      <c r="R37"/>
      <c r="S37"/>
      <c r="T37"/>
      <c r="U37"/>
      <c r="V37"/>
      <c r="W37"/>
    </row>
    <row r="38" spans="1:23" ht="12" customHeight="1" x14ac:dyDescent="0.15">
      <c r="A38" s="13" t="s">
        <v>109</v>
      </c>
      <c r="B38" s="14" t="s">
        <v>110</v>
      </c>
      <c r="C38" s="24">
        <v>4.4000000000000004</v>
      </c>
      <c r="D38" s="14" t="s">
        <v>7</v>
      </c>
      <c r="E38" s="173" t="str">
        <f t="shared" si="6"/>
        <v xml:space="preserve"> </v>
      </c>
      <c r="F38" s="12"/>
      <c r="G38" s="20" t="s">
        <v>119</v>
      </c>
      <c r="H38" s="46" t="s">
        <v>120</v>
      </c>
      <c r="I38" s="47">
        <v>0.25</v>
      </c>
      <c r="J38" s="20" t="s">
        <v>7</v>
      </c>
      <c r="K38" s="173" t="str">
        <f t="shared" si="7"/>
        <v xml:space="preserve"> </v>
      </c>
      <c r="M38"/>
      <c r="N38"/>
      <c r="O38"/>
      <c r="P38"/>
      <c r="Q38"/>
      <c r="R38"/>
      <c r="S38"/>
      <c r="T38"/>
      <c r="U38"/>
      <c r="V38"/>
      <c r="W38"/>
    </row>
    <row r="39" spans="1:23" ht="11.25" customHeight="1" x14ac:dyDescent="0.15">
      <c r="A39" s="13" t="s">
        <v>112</v>
      </c>
      <c r="B39" s="14" t="s">
        <v>113</v>
      </c>
      <c r="C39" s="24">
        <v>0.25</v>
      </c>
      <c r="D39" s="14" t="s">
        <v>7</v>
      </c>
      <c r="E39" s="173" t="str">
        <f t="shared" si="6"/>
        <v xml:space="preserve"> </v>
      </c>
      <c r="F39" s="12"/>
      <c r="G39" s="13" t="s">
        <v>123</v>
      </c>
      <c r="H39" s="14" t="s">
        <v>124</v>
      </c>
      <c r="I39" s="24">
        <v>0.25</v>
      </c>
      <c r="J39" s="13" t="s">
        <v>7</v>
      </c>
      <c r="K39" s="173" t="str">
        <f t="shared" si="7"/>
        <v xml:space="preserve"> </v>
      </c>
      <c r="M39"/>
      <c r="N39"/>
      <c r="O39"/>
      <c r="P39"/>
      <c r="Q39"/>
      <c r="R39"/>
      <c r="S39"/>
      <c r="T39"/>
      <c r="U39"/>
      <c r="V39"/>
      <c r="W39"/>
    </row>
    <row r="40" spans="1:23" ht="11.25" customHeight="1" x14ac:dyDescent="0.15">
      <c r="A40" s="13" t="s">
        <v>114</v>
      </c>
      <c r="B40" s="14" t="s">
        <v>115</v>
      </c>
      <c r="C40" s="24">
        <v>0.4</v>
      </c>
      <c r="D40" s="14" t="s">
        <v>7</v>
      </c>
      <c r="E40" s="173" t="str">
        <f t="shared" si="6"/>
        <v xml:space="preserve"> </v>
      </c>
      <c r="F40" s="12"/>
      <c r="G40" s="13" t="s">
        <v>127</v>
      </c>
      <c r="H40" s="14" t="s">
        <v>128</v>
      </c>
      <c r="I40" s="24">
        <v>0.25</v>
      </c>
      <c r="J40" s="13" t="s">
        <v>7</v>
      </c>
      <c r="K40" s="173" t="str">
        <f t="shared" si="7"/>
        <v xml:space="preserve"> </v>
      </c>
      <c r="M40"/>
      <c r="N40"/>
      <c r="O40"/>
      <c r="P40"/>
      <c r="Q40"/>
      <c r="R40"/>
      <c r="S40"/>
      <c r="T40"/>
      <c r="U40"/>
      <c r="V40"/>
      <c r="W40"/>
    </row>
    <row r="41" spans="1:23" ht="11" customHeight="1" x14ac:dyDescent="0.15">
      <c r="A41" s="13" t="s">
        <v>117</v>
      </c>
      <c r="B41" s="14" t="s">
        <v>118</v>
      </c>
      <c r="C41" s="24">
        <v>0.8</v>
      </c>
      <c r="D41" s="14" t="s">
        <v>7</v>
      </c>
      <c r="E41" s="173" t="str">
        <f t="shared" si="6"/>
        <v xml:space="preserve"> </v>
      </c>
      <c r="F41" s="12"/>
      <c r="G41" s="13" t="s">
        <v>131</v>
      </c>
      <c r="H41" s="14" t="s">
        <v>132</v>
      </c>
      <c r="I41" s="24">
        <v>0.25</v>
      </c>
      <c r="J41" s="13" t="s">
        <v>7</v>
      </c>
      <c r="K41" s="173" t="str">
        <f t="shared" si="7"/>
        <v xml:space="preserve"> </v>
      </c>
      <c r="M41"/>
      <c r="N41"/>
      <c r="O41"/>
      <c r="P41"/>
      <c r="Q41"/>
      <c r="R41"/>
      <c r="S41"/>
      <c r="T41"/>
      <c r="U41"/>
      <c r="V41"/>
      <c r="W41"/>
    </row>
    <row r="42" spans="1:23" ht="11.25" customHeight="1" x14ac:dyDescent="0.15">
      <c r="A42" s="13" t="s">
        <v>121</v>
      </c>
      <c r="B42" s="14" t="s">
        <v>122</v>
      </c>
      <c r="C42" s="24">
        <v>0.3</v>
      </c>
      <c r="D42" s="14" t="s">
        <v>7</v>
      </c>
      <c r="E42" s="173" t="str">
        <f t="shared" si="6"/>
        <v xml:space="preserve"> </v>
      </c>
      <c r="F42" s="12"/>
      <c r="G42" s="13" t="s">
        <v>135</v>
      </c>
      <c r="H42" s="14" t="s">
        <v>136</v>
      </c>
      <c r="I42" s="24">
        <v>0.25</v>
      </c>
      <c r="J42" s="13" t="s">
        <v>7</v>
      </c>
      <c r="K42" s="173" t="str">
        <f t="shared" si="7"/>
        <v xml:space="preserve"> </v>
      </c>
      <c r="M42"/>
      <c r="N42"/>
      <c r="O42"/>
      <c r="P42"/>
      <c r="Q42"/>
      <c r="R42"/>
      <c r="S42"/>
      <c r="T42"/>
      <c r="U42"/>
      <c r="V42"/>
      <c r="W42"/>
    </row>
    <row r="43" spans="1:23" ht="11.25" customHeight="1" x14ac:dyDescent="0.15">
      <c r="A43" s="13" t="s">
        <v>125</v>
      </c>
      <c r="B43" s="14" t="s">
        <v>126</v>
      </c>
      <c r="C43" s="24">
        <v>0.3</v>
      </c>
      <c r="D43" s="14" t="s">
        <v>7</v>
      </c>
      <c r="E43" s="173" t="str">
        <f t="shared" si="6"/>
        <v xml:space="preserve"> </v>
      </c>
      <c r="F43" s="12"/>
      <c r="G43" s="93" t="s">
        <v>139</v>
      </c>
      <c r="H43" s="14" t="s">
        <v>140</v>
      </c>
      <c r="I43" s="24">
        <v>0.25</v>
      </c>
      <c r="J43" s="13" t="s">
        <v>7</v>
      </c>
      <c r="K43" s="173" t="str">
        <f t="shared" si="7"/>
        <v xml:space="preserve"> </v>
      </c>
      <c r="M43"/>
      <c r="N43"/>
      <c r="O43"/>
      <c r="P43"/>
      <c r="Q43"/>
      <c r="R43"/>
      <c r="S43"/>
      <c r="T43"/>
      <c r="U43"/>
      <c r="V43"/>
      <c r="W43"/>
    </row>
    <row r="44" spans="1:23" ht="11.25" customHeight="1" x14ac:dyDescent="0.15">
      <c r="A44" s="13" t="s">
        <v>129</v>
      </c>
      <c r="B44" s="14" t="s">
        <v>130</v>
      </c>
      <c r="C44" s="24">
        <v>0.35</v>
      </c>
      <c r="D44" s="14" t="s">
        <v>7</v>
      </c>
      <c r="E44" s="173" t="str">
        <f t="shared" si="6"/>
        <v xml:space="preserve"> </v>
      </c>
      <c r="F44" s="12"/>
      <c r="G44" s="13" t="s">
        <v>142</v>
      </c>
      <c r="H44" s="14" t="s">
        <v>143</v>
      </c>
      <c r="I44" s="24">
        <v>0.25</v>
      </c>
      <c r="J44" s="13" t="s">
        <v>7</v>
      </c>
      <c r="K44" s="173" t="str">
        <f t="shared" si="7"/>
        <v xml:space="preserve"> </v>
      </c>
      <c r="M44"/>
      <c r="N44"/>
      <c r="O44"/>
      <c r="P44"/>
      <c r="Q44"/>
      <c r="R44"/>
      <c r="S44"/>
      <c r="T44"/>
      <c r="U44"/>
      <c r="V44"/>
      <c r="W44"/>
    </row>
    <row r="45" spans="1:23" ht="11.5" customHeight="1" x14ac:dyDescent="0.15">
      <c r="A45" s="13" t="s">
        <v>133</v>
      </c>
      <c r="B45" s="14" t="s">
        <v>134</v>
      </c>
      <c r="C45" s="24">
        <v>0.85</v>
      </c>
      <c r="D45" s="14" t="s">
        <v>7</v>
      </c>
      <c r="E45" s="173" t="str">
        <f t="shared" si="6"/>
        <v xml:space="preserve"> </v>
      </c>
      <c r="F45" s="12"/>
      <c r="G45" s="13" t="s">
        <v>146</v>
      </c>
      <c r="H45" s="14" t="s">
        <v>147</v>
      </c>
      <c r="I45" s="24">
        <v>0.25</v>
      </c>
      <c r="J45" s="13" t="s">
        <v>7</v>
      </c>
      <c r="K45" s="173" t="str">
        <f t="shared" si="7"/>
        <v xml:space="preserve"> </v>
      </c>
      <c r="M45"/>
      <c r="N45"/>
      <c r="O45"/>
      <c r="P45"/>
      <c r="Q45"/>
      <c r="R45"/>
      <c r="S45"/>
      <c r="T45"/>
      <c r="U45"/>
      <c r="V45"/>
      <c r="W45"/>
    </row>
    <row r="46" spans="1:23" ht="12" customHeight="1" x14ac:dyDescent="0.15">
      <c r="A46" s="13" t="s">
        <v>137</v>
      </c>
      <c r="B46" s="14" t="s">
        <v>138</v>
      </c>
      <c r="C46" s="24">
        <v>0.85</v>
      </c>
      <c r="D46" s="14" t="s">
        <v>7</v>
      </c>
      <c r="E46" s="173" t="str">
        <f t="shared" si="6"/>
        <v xml:space="preserve"> </v>
      </c>
      <c r="F46" s="12"/>
      <c r="G46" s="29" t="s">
        <v>150</v>
      </c>
      <c r="H46" s="36" t="s">
        <v>151</v>
      </c>
      <c r="I46" s="75">
        <v>2.5</v>
      </c>
      <c r="J46" s="71" t="s">
        <v>7</v>
      </c>
      <c r="K46" s="173" t="str">
        <f t="shared" si="7"/>
        <v xml:space="preserve"> </v>
      </c>
      <c r="M46"/>
      <c r="N46"/>
      <c r="O46"/>
      <c r="P46"/>
      <c r="Q46"/>
      <c r="R46"/>
      <c r="S46"/>
      <c r="T46"/>
      <c r="U46"/>
      <c r="V46"/>
      <c r="W46"/>
    </row>
    <row r="47" spans="1:23" ht="12.5" customHeight="1" x14ac:dyDescent="0.15">
      <c r="A47" s="13" t="s">
        <v>264</v>
      </c>
      <c r="B47" s="14" t="s">
        <v>141</v>
      </c>
      <c r="C47" s="24">
        <v>0.85</v>
      </c>
      <c r="D47" s="14" t="s">
        <v>7</v>
      </c>
      <c r="E47" s="173" t="str">
        <f t="shared" si="6"/>
        <v xml:space="preserve"> </v>
      </c>
      <c r="F47" s="12"/>
      <c r="G47" s="71" t="s">
        <v>157</v>
      </c>
      <c r="H47" s="65" t="s">
        <v>158</v>
      </c>
      <c r="I47" s="95">
        <v>2.5</v>
      </c>
      <c r="J47" s="29" t="s">
        <v>7</v>
      </c>
      <c r="K47" s="173" t="str">
        <f t="shared" si="7"/>
        <v xml:space="preserve"> </v>
      </c>
      <c r="M47"/>
      <c r="N47"/>
      <c r="O47"/>
      <c r="P47"/>
      <c r="Q47"/>
      <c r="R47"/>
      <c r="S47"/>
      <c r="T47"/>
      <c r="U47"/>
      <c r="V47"/>
      <c r="W47"/>
    </row>
    <row r="48" spans="1:23" ht="18.5" customHeight="1" x14ac:dyDescent="0.15">
      <c r="A48" s="13" t="s">
        <v>144</v>
      </c>
      <c r="B48" s="14" t="s">
        <v>145</v>
      </c>
      <c r="C48" s="24">
        <v>0.35</v>
      </c>
      <c r="D48" s="14" t="s">
        <v>7</v>
      </c>
      <c r="E48" s="173" t="str">
        <f t="shared" si="6"/>
        <v xml:space="preserve"> </v>
      </c>
      <c r="F48" s="12"/>
      <c r="G48" s="71" t="s">
        <v>161</v>
      </c>
      <c r="H48" s="36" t="s">
        <v>162</v>
      </c>
      <c r="I48" s="75">
        <v>0.25</v>
      </c>
      <c r="J48" s="29" t="s">
        <v>7</v>
      </c>
      <c r="K48" s="173" t="str">
        <f t="shared" si="7"/>
        <v xml:space="preserve"> </v>
      </c>
      <c r="M48"/>
      <c r="N48"/>
      <c r="O48"/>
      <c r="P48"/>
      <c r="Q48"/>
      <c r="R48"/>
      <c r="S48"/>
      <c r="T48"/>
      <c r="U48"/>
      <c r="V48"/>
      <c r="W48"/>
    </row>
    <row r="49" spans="1:23" ht="11.5" customHeight="1" x14ac:dyDescent="0.15">
      <c r="A49" s="13" t="s">
        <v>148</v>
      </c>
      <c r="B49" s="14" t="s">
        <v>149</v>
      </c>
      <c r="C49" s="24">
        <v>0.45</v>
      </c>
      <c r="D49" s="14" t="s">
        <v>7</v>
      </c>
      <c r="E49" s="174" t="str">
        <f t="shared" si="6"/>
        <v xml:space="preserve"> </v>
      </c>
      <c r="F49" s="12"/>
      <c r="G49" s="96" t="s">
        <v>165</v>
      </c>
      <c r="H49" s="135" t="s">
        <v>166</v>
      </c>
      <c r="I49" s="75">
        <v>0.25</v>
      </c>
      <c r="J49" s="29" t="s">
        <v>7</v>
      </c>
      <c r="K49" s="173" t="str">
        <f t="shared" si="7"/>
        <v xml:space="preserve"> </v>
      </c>
      <c r="M49"/>
      <c r="N49"/>
      <c r="O49"/>
      <c r="P49"/>
      <c r="Q49"/>
      <c r="R49"/>
      <c r="S49"/>
      <c r="T49"/>
      <c r="U49"/>
      <c r="V49"/>
      <c r="W49"/>
    </row>
    <row r="50" spans="1:23" ht="11" customHeight="1" x14ac:dyDescent="0.15">
      <c r="A50" s="13" t="s">
        <v>152</v>
      </c>
      <c r="B50" s="14" t="s">
        <v>153</v>
      </c>
      <c r="C50" s="24">
        <v>1.1000000000000001</v>
      </c>
      <c r="D50" s="185" t="s">
        <v>7</v>
      </c>
      <c r="E50" s="171" t="str">
        <f t="shared" ref="E50:E56" si="8">IF(D50="-"," ",D50*C50)</f>
        <v xml:space="preserve"> </v>
      </c>
      <c r="F50" s="12"/>
      <c r="G50" s="96" t="s">
        <v>169</v>
      </c>
      <c r="H50" s="135" t="s">
        <v>170</v>
      </c>
      <c r="I50" s="75">
        <v>0.25</v>
      </c>
      <c r="J50" s="29" t="s">
        <v>7</v>
      </c>
      <c r="K50" s="173" t="str">
        <f t="shared" si="7"/>
        <v xml:space="preserve"> </v>
      </c>
      <c r="M50"/>
      <c r="N50"/>
      <c r="O50"/>
      <c r="P50"/>
      <c r="Q50"/>
      <c r="R50"/>
      <c r="S50"/>
      <c r="T50"/>
      <c r="U50"/>
      <c r="V50"/>
      <c r="W50"/>
    </row>
    <row r="51" spans="1:23" ht="17" customHeight="1" x14ac:dyDescent="0.15">
      <c r="A51" s="17" t="s">
        <v>8</v>
      </c>
      <c r="B51" s="21" t="s">
        <v>9</v>
      </c>
      <c r="C51" s="25">
        <v>11</v>
      </c>
      <c r="D51" s="186" t="s">
        <v>7</v>
      </c>
      <c r="E51" s="171" t="str">
        <f t="shared" si="8"/>
        <v xml:space="preserve"> </v>
      </c>
      <c r="F51" s="12"/>
      <c r="G51" s="96" t="s">
        <v>239</v>
      </c>
      <c r="H51" s="135" t="s">
        <v>173</v>
      </c>
      <c r="I51" s="75">
        <v>0</v>
      </c>
      <c r="J51" s="29" t="s">
        <v>7</v>
      </c>
      <c r="K51" s="173" t="str">
        <f t="shared" si="7"/>
        <v xml:space="preserve"> </v>
      </c>
      <c r="M51"/>
      <c r="N51"/>
      <c r="O51"/>
      <c r="P51"/>
      <c r="Q51"/>
      <c r="R51"/>
      <c r="S51"/>
      <c r="T51"/>
      <c r="U51"/>
      <c r="V51"/>
      <c r="W51"/>
    </row>
    <row r="52" spans="1:23" ht="11" customHeight="1" x14ac:dyDescent="0.15">
      <c r="A52" s="17" t="s">
        <v>234</v>
      </c>
      <c r="B52" s="21" t="s">
        <v>12</v>
      </c>
      <c r="C52" s="25">
        <v>0.25</v>
      </c>
      <c r="D52" s="186" t="s">
        <v>7</v>
      </c>
      <c r="E52" s="171" t="str">
        <f t="shared" si="8"/>
        <v xml:space="preserve"> </v>
      </c>
      <c r="F52" s="12"/>
      <c r="G52" s="96" t="s">
        <v>242</v>
      </c>
      <c r="H52" s="136" t="s">
        <v>177</v>
      </c>
      <c r="I52" s="95">
        <v>0.25</v>
      </c>
      <c r="J52" s="71" t="s">
        <v>7</v>
      </c>
      <c r="K52" s="173" t="str">
        <f t="shared" si="7"/>
        <v xml:space="preserve"> </v>
      </c>
      <c r="M52"/>
      <c r="N52"/>
      <c r="O52"/>
      <c r="P52"/>
      <c r="Q52"/>
      <c r="R52"/>
      <c r="S52"/>
      <c r="T52"/>
      <c r="U52"/>
      <c r="V52"/>
      <c r="W52"/>
    </row>
    <row r="53" spans="1:23" ht="11.25" customHeight="1" x14ac:dyDescent="0.15">
      <c r="A53" s="17" t="s">
        <v>15</v>
      </c>
      <c r="B53" s="21" t="s">
        <v>16</v>
      </c>
      <c r="C53" s="25">
        <v>0.45</v>
      </c>
      <c r="D53" s="186" t="s">
        <v>7</v>
      </c>
      <c r="E53" s="176" t="str">
        <f t="shared" si="8"/>
        <v xml:space="preserve"> </v>
      </c>
      <c r="F53" s="12"/>
      <c r="G53" s="96" t="s">
        <v>236</v>
      </c>
      <c r="H53" s="137" t="s">
        <v>237</v>
      </c>
      <c r="I53" s="97">
        <v>0.25</v>
      </c>
      <c r="J53" s="96" t="s">
        <v>7</v>
      </c>
      <c r="K53" s="173" t="str">
        <f t="shared" si="7"/>
        <v xml:space="preserve"> </v>
      </c>
      <c r="M53"/>
      <c r="N53"/>
      <c r="O53"/>
      <c r="P53"/>
      <c r="Q53"/>
      <c r="R53"/>
      <c r="S53"/>
      <c r="T53"/>
      <c r="U53"/>
      <c r="V53"/>
      <c r="W53"/>
    </row>
    <row r="54" spans="1:23" ht="11.25" customHeight="1" x14ac:dyDescent="0.15">
      <c r="A54" s="19" t="s">
        <v>19</v>
      </c>
      <c r="B54" s="56" t="s">
        <v>20</v>
      </c>
      <c r="C54" s="57">
        <v>0.45</v>
      </c>
      <c r="D54" s="56" t="s">
        <v>7</v>
      </c>
      <c r="E54" s="171" t="str">
        <f t="shared" si="8"/>
        <v xml:space="preserve"> </v>
      </c>
      <c r="F54" s="12" t="s">
        <v>249</v>
      </c>
      <c r="G54" s="19" t="s">
        <v>279</v>
      </c>
      <c r="H54" s="138" t="s">
        <v>275</v>
      </c>
      <c r="I54" s="32">
        <v>0.25</v>
      </c>
      <c r="J54" s="193" t="s">
        <v>7</v>
      </c>
      <c r="K54" s="174" t="str">
        <f t="shared" si="7"/>
        <v xml:space="preserve"> </v>
      </c>
      <c r="M54"/>
      <c r="N54"/>
      <c r="O54"/>
      <c r="P54"/>
      <c r="Q54"/>
      <c r="R54"/>
      <c r="S54"/>
      <c r="T54"/>
      <c r="U54"/>
      <c r="V54"/>
      <c r="W54"/>
    </row>
    <row r="55" spans="1:23" ht="12" customHeight="1" x14ac:dyDescent="0.15">
      <c r="A55" s="142"/>
      <c r="B55" s="146"/>
      <c r="C55" s="152"/>
      <c r="D55" s="143" t="s">
        <v>7</v>
      </c>
      <c r="E55" s="177" t="str">
        <f t="shared" si="8"/>
        <v xml:space="preserve"> </v>
      </c>
      <c r="F55" s="12"/>
      <c r="G55" s="19" t="s">
        <v>298</v>
      </c>
      <c r="H55" s="138" t="s">
        <v>299</v>
      </c>
      <c r="I55" s="32">
        <v>0.25</v>
      </c>
      <c r="J55" s="193" t="s">
        <v>7</v>
      </c>
      <c r="K55" s="174" t="str">
        <f t="shared" si="7"/>
        <v xml:space="preserve"> </v>
      </c>
      <c r="M55" t="s">
        <v>249</v>
      </c>
      <c r="N55"/>
      <c r="O55"/>
      <c r="P55"/>
      <c r="Q55"/>
      <c r="R55"/>
      <c r="S55"/>
      <c r="T55"/>
      <c r="U55"/>
      <c r="V55"/>
      <c r="W55"/>
    </row>
    <row r="56" spans="1:23" ht="11" customHeight="1" thickBot="1" x14ac:dyDescent="0.2">
      <c r="A56" s="69"/>
      <c r="B56" s="143"/>
      <c r="C56" s="106"/>
      <c r="D56" s="143" t="s">
        <v>7</v>
      </c>
      <c r="E56" s="177" t="str">
        <f t="shared" si="8"/>
        <v xml:space="preserve"> </v>
      </c>
      <c r="F56" s="12"/>
      <c r="G56" s="69"/>
      <c r="H56" s="139"/>
      <c r="I56" s="99">
        <v>0.25</v>
      </c>
      <c r="J56" s="98" t="s">
        <v>7</v>
      </c>
      <c r="K56" s="207" t="str">
        <f t="shared" ref="K56" si="9">IF(J56="-"," ",J56*I56)</f>
        <v xml:space="preserve"> </v>
      </c>
      <c r="L56" s="4" t="s">
        <v>249</v>
      </c>
      <c r="M56"/>
      <c r="N56"/>
      <c r="O56"/>
      <c r="P56"/>
      <c r="Q56"/>
      <c r="R56"/>
      <c r="S56"/>
      <c r="T56"/>
      <c r="U56"/>
      <c r="V56"/>
      <c r="W56"/>
    </row>
    <row r="57" spans="1:23" ht="13.5" customHeight="1" thickBot="1" x14ac:dyDescent="0.2">
      <c r="A57" s="122" t="s">
        <v>154</v>
      </c>
      <c r="B57" s="140"/>
      <c r="C57" s="141"/>
      <c r="D57" s="140"/>
      <c r="E57" s="178" t="str">
        <f>IF(SUM(E6:E56)=0," ",SUM(E6:E56))</f>
        <v xml:space="preserve"> </v>
      </c>
      <c r="F57" s="12"/>
      <c r="G57" s="122" t="s">
        <v>155</v>
      </c>
      <c r="H57" s="67"/>
      <c r="I57" s="100"/>
      <c r="J57" s="194"/>
      <c r="K57" s="208" t="str">
        <f>IF(SUM(K6:K56)=0," ",SUM(K6:K56))</f>
        <v xml:space="preserve"> </v>
      </c>
      <c r="M57"/>
      <c r="N57"/>
      <c r="O57"/>
      <c r="P57"/>
      <c r="Q57"/>
      <c r="R57"/>
      <c r="S57"/>
      <c r="T57"/>
      <c r="U57"/>
      <c r="V57"/>
      <c r="W57"/>
    </row>
    <row r="58" spans="1:23" ht="11" customHeight="1" x14ac:dyDescent="0.15">
      <c r="A58" s="312" t="s">
        <v>312</v>
      </c>
      <c r="B58" s="312"/>
      <c r="C58" s="312"/>
      <c r="D58" s="312"/>
      <c r="E58" s="312"/>
      <c r="F58" s="312"/>
      <c r="G58" s="312"/>
      <c r="H58" s="312"/>
      <c r="I58" s="312"/>
      <c r="J58" s="312"/>
      <c r="K58" s="312"/>
      <c r="M58"/>
      <c r="N58"/>
      <c r="O58"/>
      <c r="P58"/>
      <c r="Q58"/>
      <c r="R58"/>
      <c r="S58"/>
      <c r="T58"/>
      <c r="U58"/>
      <c r="V58"/>
      <c r="W58"/>
    </row>
    <row r="59" spans="1:23" ht="11" customHeight="1" x14ac:dyDescent="0.15">
      <c r="A59" s="311" t="s">
        <v>285</v>
      </c>
      <c r="B59" s="311"/>
      <c r="C59" s="311"/>
      <c r="D59" s="311"/>
      <c r="E59" s="311"/>
      <c r="F59" s="311"/>
      <c r="G59" s="311"/>
      <c r="H59" s="311"/>
      <c r="I59" s="311"/>
      <c r="J59" s="311"/>
      <c r="K59" s="311"/>
      <c r="M59" t="s">
        <v>249</v>
      </c>
      <c r="N59"/>
      <c r="O59"/>
      <c r="P59"/>
      <c r="Q59"/>
      <c r="R59"/>
      <c r="S59"/>
      <c r="T59"/>
      <c r="U59"/>
      <c r="V59"/>
      <c r="W59"/>
    </row>
    <row r="60" spans="1:23" ht="11" customHeight="1" thickBot="1" x14ac:dyDescent="0.2">
      <c r="A60" s="7"/>
      <c r="B60" s="147"/>
      <c r="C60" s="153"/>
      <c r="D60" s="43"/>
      <c r="E60" s="179"/>
      <c r="F60" s="8"/>
      <c r="G60" s="7"/>
      <c r="H60" s="147"/>
      <c r="I60" s="160"/>
      <c r="J60" s="5"/>
      <c r="K60" s="205" t="s">
        <v>156</v>
      </c>
      <c r="M60"/>
      <c r="N60"/>
      <c r="O60"/>
      <c r="P60"/>
      <c r="Q60"/>
      <c r="R60"/>
      <c r="S60"/>
      <c r="T60"/>
      <c r="U60"/>
      <c r="V60"/>
      <c r="W60"/>
    </row>
    <row r="61" spans="1:23" s="35" customFormat="1" ht="11" customHeight="1" thickBot="1" x14ac:dyDescent="0.2">
      <c r="A61" s="101" t="s">
        <v>0</v>
      </c>
      <c r="B61" s="48" t="s">
        <v>1</v>
      </c>
      <c r="C61" s="102" t="s">
        <v>2</v>
      </c>
      <c r="D61" s="48" t="s">
        <v>3</v>
      </c>
      <c r="E61" s="49" t="s">
        <v>4</v>
      </c>
      <c r="F61" s="8"/>
      <c r="G61" s="101" t="s">
        <v>0</v>
      </c>
      <c r="H61" s="48" t="s">
        <v>1</v>
      </c>
      <c r="I61" s="103" t="s">
        <v>2</v>
      </c>
      <c r="J61" s="214" t="s">
        <v>3</v>
      </c>
      <c r="K61" s="49" t="s">
        <v>4</v>
      </c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</row>
    <row r="62" spans="1:23" ht="11.25" customHeight="1" x14ac:dyDescent="0.15">
      <c r="A62" s="45" t="s">
        <v>255</v>
      </c>
      <c r="B62" s="46" t="s">
        <v>245</v>
      </c>
      <c r="C62" s="47">
        <v>1.1000000000000001</v>
      </c>
      <c r="D62" s="187" t="s">
        <v>7</v>
      </c>
      <c r="E62" s="233" t="str">
        <f t="shared" ref="E62:E71" si="10">IF(D62="-"," ",D62*C62)</f>
        <v xml:space="preserve"> </v>
      </c>
      <c r="F62" s="12"/>
      <c r="G62" s="20" t="s">
        <v>159</v>
      </c>
      <c r="H62" s="46" t="s">
        <v>160</v>
      </c>
      <c r="I62" s="47">
        <v>1.6</v>
      </c>
      <c r="J62" s="20" t="s">
        <v>7</v>
      </c>
      <c r="K62" s="229" t="str">
        <f t="shared" ref="K62:K70" si="11">IF(J62="-"," ",J62*I62)</f>
        <v xml:space="preserve"> </v>
      </c>
      <c r="M62"/>
      <c r="N62"/>
      <c r="O62"/>
      <c r="P62"/>
      <c r="Q62"/>
      <c r="R62"/>
      <c r="S62"/>
      <c r="T62"/>
      <c r="U62"/>
      <c r="V62"/>
      <c r="W62"/>
    </row>
    <row r="63" spans="1:23" ht="11.25" customHeight="1" x14ac:dyDescent="0.15">
      <c r="A63" s="13" t="s">
        <v>247</v>
      </c>
      <c r="B63" s="14" t="s">
        <v>248</v>
      </c>
      <c r="C63" s="24">
        <v>0.25</v>
      </c>
      <c r="D63" s="14" t="s">
        <v>7</v>
      </c>
      <c r="E63" s="230" t="str">
        <f t="shared" si="10"/>
        <v xml:space="preserve"> </v>
      </c>
      <c r="F63" s="12"/>
      <c r="G63" s="13" t="s">
        <v>163</v>
      </c>
      <c r="H63" s="14" t="s">
        <v>164</v>
      </c>
      <c r="I63" s="24">
        <v>1.75</v>
      </c>
      <c r="J63" s="13" t="s">
        <v>7</v>
      </c>
      <c r="K63" s="230" t="str">
        <f t="shared" si="11"/>
        <v xml:space="preserve"> </v>
      </c>
      <c r="M63"/>
      <c r="N63"/>
      <c r="O63"/>
      <c r="P63"/>
      <c r="Q63"/>
      <c r="R63"/>
      <c r="S63"/>
      <c r="T63"/>
      <c r="U63"/>
      <c r="V63"/>
      <c r="W63"/>
    </row>
    <row r="64" spans="1:23" ht="11.25" customHeight="1" x14ac:dyDescent="0.15">
      <c r="A64" s="13" t="s">
        <v>179</v>
      </c>
      <c r="B64" s="14" t="s">
        <v>180</v>
      </c>
      <c r="C64" s="24">
        <v>0.25</v>
      </c>
      <c r="D64" s="14" t="s">
        <v>7</v>
      </c>
      <c r="E64" s="230" t="str">
        <f t="shared" si="10"/>
        <v xml:space="preserve"> </v>
      </c>
      <c r="F64" s="12"/>
      <c r="G64" s="13" t="s">
        <v>167</v>
      </c>
      <c r="H64" s="14" t="s">
        <v>168</v>
      </c>
      <c r="I64" s="24">
        <v>2.2999999999999998</v>
      </c>
      <c r="J64" s="13" t="s">
        <v>7</v>
      </c>
      <c r="K64" s="230" t="str">
        <f t="shared" si="11"/>
        <v xml:space="preserve"> </v>
      </c>
      <c r="M64"/>
      <c r="N64"/>
      <c r="O64"/>
      <c r="P64"/>
      <c r="Q64"/>
      <c r="R64"/>
      <c r="S64"/>
      <c r="T64"/>
      <c r="U64"/>
      <c r="V64"/>
      <c r="W64"/>
    </row>
    <row r="65" spans="1:23" ht="11.25" customHeight="1" x14ac:dyDescent="0.15">
      <c r="A65" s="13" t="s">
        <v>183</v>
      </c>
      <c r="B65" s="14" t="s">
        <v>184</v>
      </c>
      <c r="C65" s="24">
        <v>0.4</v>
      </c>
      <c r="D65" s="14" t="s">
        <v>7</v>
      </c>
      <c r="E65" s="230" t="str">
        <f t="shared" si="10"/>
        <v xml:space="preserve"> </v>
      </c>
      <c r="F65" s="12"/>
      <c r="G65" s="17" t="s">
        <v>171</v>
      </c>
      <c r="H65" s="21" t="s">
        <v>172</v>
      </c>
      <c r="I65" s="25">
        <v>2.2999999999999998</v>
      </c>
      <c r="J65" s="17" t="s">
        <v>7</v>
      </c>
      <c r="K65" s="231" t="str">
        <f t="shared" si="11"/>
        <v xml:space="preserve"> </v>
      </c>
      <c r="M65"/>
      <c r="N65"/>
      <c r="O65"/>
      <c r="P65"/>
      <c r="Q65"/>
      <c r="R65"/>
      <c r="S65"/>
      <c r="T65"/>
      <c r="U65"/>
      <c r="V65"/>
      <c r="W65"/>
    </row>
    <row r="66" spans="1:23" ht="11.25" customHeight="1" x14ac:dyDescent="0.15">
      <c r="A66" s="13" t="s">
        <v>317</v>
      </c>
      <c r="B66" s="14" t="s">
        <v>318</v>
      </c>
      <c r="C66" s="24">
        <v>0.25</v>
      </c>
      <c r="D66" s="14" t="s">
        <v>7</v>
      </c>
      <c r="E66" s="230" t="str">
        <f t="shared" si="10"/>
        <v xml:space="preserve"> </v>
      </c>
      <c r="F66" s="12"/>
      <c r="G66" s="19" t="s">
        <v>174</v>
      </c>
      <c r="H66" s="56" t="s">
        <v>175</v>
      </c>
      <c r="I66" s="57">
        <v>2.2999999999999998</v>
      </c>
      <c r="J66" s="19" t="s">
        <v>7</v>
      </c>
      <c r="K66" s="232" t="str">
        <f t="shared" si="11"/>
        <v xml:space="preserve"> </v>
      </c>
      <c r="M66"/>
      <c r="N66"/>
      <c r="O66"/>
      <c r="P66"/>
      <c r="Q66"/>
      <c r="R66"/>
      <c r="S66"/>
      <c r="T66"/>
      <c r="U66"/>
      <c r="V66"/>
      <c r="W66"/>
    </row>
    <row r="67" spans="1:23" ht="11.25" customHeight="1" x14ac:dyDescent="0.15">
      <c r="A67" s="13" t="s">
        <v>185</v>
      </c>
      <c r="B67" s="14" t="s">
        <v>186</v>
      </c>
      <c r="C67" s="24">
        <v>0.25</v>
      </c>
      <c r="D67" s="14" t="s">
        <v>7</v>
      </c>
      <c r="E67" s="230" t="str">
        <f t="shared" ref="E67:E70" si="12">IF(D67="-"," ",D67*C67)</f>
        <v xml:space="preserve"> </v>
      </c>
      <c r="F67" s="12"/>
      <c r="G67" s="56" t="s">
        <v>304</v>
      </c>
      <c r="H67" s="56" t="s">
        <v>176</v>
      </c>
      <c r="I67" s="57">
        <v>1.85</v>
      </c>
      <c r="J67" s="19" t="s">
        <v>7</v>
      </c>
      <c r="K67" s="232" t="str">
        <f t="shared" si="11"/>
        <v xml:space="preserve"> </v>
      </c>
      <c r="M67"/>
      <c r="N67"/>
      <c r="O67"/>
      <c r="P67"/>
      <c r="Q67"/>
      <c r="R67"/>
      <c r="S67"/>
      <c r="T67"/>
      <c r="U67"/>
      <c r="V67"/>
      <c r="W67"/>
    </row>
    <row r="68" spans="1:23" ht="11.25" customHeight="1" x14ac:dyDescent="0.15">
      <c r="A68" s="17" t="s">
        <v>187</v>
      </c>
      <c r="B68" s="21" t="s">
        <v>188</v>
      </c>
      <c r="C68" s="25">
        <v>0.25</v>
      </c>
      <c r="D68" s="21" t="s">
        <v>7</v>
      </c>
      <c r="E68" s="231" t="str">
        <f t="shared" si="12"/>
        <v xml:space="preserve"> </v>
      </c>
      <c r="F68" s="12"/>
      <c r="G68" s="34" t="s">
        <v>293</v>
      </c>
      <c r="H68" s="33" t="s">
        <v>265</v>
      </c>
      <c r="I68" s="57">
        <v>27</v>
      </c>
      <c r="J68" s="192" t="s">
        <v>7</v>
      </c>
      <c r="K68" s="209" t="str">
        <f t="shared" ref="K68" si="13">IF(J68="-"," ",J68*I68)</f>
        <v xml:space="preserve"> </v>
      </c>
      <c r="M68" t="s">
        <v>249</v>
      </c>
      <c r="N68"/>
      <c r="O68"/>
      <c r="P68"/>
      <c r="Q68"/>
      <c r="R68"/>
      <c r="S68"/>
      <c r="T68"/>
      <c r="U68"/>
      <c r="V68"/>
      <c r="W68"/>
    </row>
    <row r="69" spans="1:23" ht="11.25" customHeight="1" x14ac:dyDescent="0.15">
      <c r="A69" s="19" t="s">
        <v>190</v>
      </c>
      <c r="B69" s="56" t="s">
        <v>191</v>
      </c>
      <c r="C69" s="57">
        <v>0.25</v>
      </c>
      <c r="D69" s="56" t="s">
        <v>7</v>
      </c>
      <c r="E69" s="232" t="str">
        <f t="shared" si="12"/>
        <v xml:space="preserve"> </v>
      </c>
      <c r="F69" s="12"/>
      <c r="G69" s="105"/>
      <c r="H69" s="166"/>
      <c r="I69" s="106"/>
      <c r="J69" s="195" t="s">
        <v>7</v>
      </c>
      <c r="K69" s="210" t="str">
        <f t="shared" si="11"/>
        <v xml:space="preserve"> </v>
      </c>
      <c r="M69"/>
      <c r="N69"/>
      <c r="O69"/>
      <c r="P69"/>
      <c r="Q69"/>
      <c r="R69"/>
      <c r="S69"/>
      <c r="T69"/>
      <c r="U69"/>
      <c r="V69"/>
      <c r="W69"/>
    </row>
    <row r="70" spans="1:23" ht="11.25" customHeight="1" thickBot="1" x14ac:dyDescent="0.2">
      <c r="A70" s="19" t="s">
        <v>194</v>
      </c>
      <c r="B70" s="56" t="s">
        <v>195</v>
      </c>
      <c r="C70" s="57">
        <v>0.3</v>
      </c>
      <c r="D70" s="56" t="s">
        <v>7</v>
      </c>
      <c r="E70" s="232" t="str">
        <f t="shared" si="12"/>
        <v xml:space="preserve"> </v>
      </c>
      <c r="F70" s="12"/>
      <c r="G70" s="72"/>
      <c r="H70" s="167"/>
      <c r="I70" s="161"/>
      <c r="J70" s="196"/>
      <c r="K70" s="210">
        <f t="shared" si="11"/>
        <v>0</v>
      </c>
      <c r="M70"/>
      <c r="N70"/>
      <c r="O70"/>
      <c r="P70"/>
      <c r="Q70"/>
      <c r="R70"/>
      <c r="S70"/>
      <c r="T70"/>
      <c r="U70"/>
      <c r="V70"/>
      <c r="W70"/>
    </row>
    <row r="71" spans="1:23" s="44" customFormat="1" ht="12.5" customHeight="1" x14ac:dyDescent="0.15">
      <c r="A71" s="33" t="s">
        <v>309</v>
      </c>
      <c r="B71" s="33" t="s">
        <v>262</v>
      </c>
      <c r="C71" s="74">
        <v>1.65</v>
      </c>
      <c r="D71" s="31" t="s">
        <v>7</v>
      </c>
      <c r="E71" s="232" t="str">
        <f t="shared" si="10"/>
        <v xml:space="preserve"> </v>
      </c>
      <c r="F71" s="22"/>
      <c r="G71" s="327" t="s">
        <v>284</v>
      </c>
      <c r="H71" s="327" t="s">
        <v>260</v>
      </c>
      <c r="I71" s="331">
        <v>9.9</v>
      </c>
      <c r="J71" s="329" t="s">
        <v>7</v>
      </c>
      <c r="K71" s="320" t="str">
        <f>IF(J71="-"," ",J71*I71)</f>
        <v xml:space="preserve"> </v>
      </c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</row>
    <row r="72" spans="1:23" ht="14" thickBot="1" x14ac:dyDescent="0.2">
      <c r="A72" s="19" t="s">
        <v>197</v>
      </c>
      <c r="B72" s="56" t="s">
        <v>198</v>
      </c>
      <c r="C72" s="57">
        <v>0.25</v>
      </c>
      <c r="D72" s="56" t="s">
        <v>7</v>
      </c>
      <c r="E72" s="234" t="str">
        <f t="shared" ref="E72:E77" si="14">IF(D72="-"," ",D72*C72)</f>
        <v xml:space="preserve"> </v>
      </c>
      <c r="F72" s="12"/>
      <c r="G72" s="328"/>
      <c r="H72" s="328"/>
      <c r="I72" s="332"/>
      <c r="J72" s="330"/>
      <c r="K72" s="321">
        <f>IF(J72="-"," ",J72*I72)</f>
        <v>0</v>
      </c>
      <c r="L72" s="4" t="s">
        <v>249</v>
      </c>
      <c r="M72"/>
      <c r="N72"/>
      <c r="O72"/>
      <c r="P72"/>
      <c r="Q72"/>
      <c r="R72"/>
      <c r="S72"/>
      <c r="T72"/>
      <c r="U72"/>
      <c r="V72"/>
      <c r="W72"/>
    </row>
    <row r="73" spans="1:23" ht="11.25" customHeight="1" x14ac:dyDescent="0.15">
      <c r="A73" s="19" t="s">
        <v>200</v>
      </c>
      <c r="B73" s="56" t="s">
        <v>201</v>
      </c>
      <c r="C73" s="57">
        <v>0.25</v>
      </c>
      <c r="D73" s="56" t="s">
        <v>7</v>
      </c>
      <c r="E73" s="232" t="str">
        <f t="shared" si="14"/>
        <v xml:space="preserve"> </v>
      </c>
      <c r="F73" s="12"/>
      <c r="M73" t="s">
        <v>249</v>
      </c>
      <c r="N73"/>
      <c r="O73"/>
      <c r="P73"/>
      <c r="Q73"/>
      <c r="R73"/>
      <c r="S73"/>
      <c r="T73"/>
      <c r="U73"/>
      <c r="V73"/>
      <c r="W73"/>
    </row>
    <row r="74" spans="1:23" ht="11.25" customHeight="1" x14ac:dyDescent="0.15">
      <c r="A74" s="96" t="s">
        <v>202</v>
      </c>
      <c r="B74" s="66" t="s">
        <v>203</v>
      </c>
      <c r="C74" s="97">
        <v>0.25</v>
      </c>
      <c r="D74" s="66" t="s">
        <v>7</v>
      </c>
      <c r="E74" s="234" t="str">
        <f t="shared" si="14"/>
        <v xml:space="preserve"> </v>
      </c>
      <c r="F74" s="12"/>
      <c r="G74" s="84" t="s">
        <v>189</v>
      </c>
      <c r="H74" s="84"/>
      <c r="I74" s="83"/>
      <c r="J74" s="82"/>
      <c r="K74" s="220" t="str">
        <f>IF(SUM(K62:K71)=0," ",SUM(K62:K71))</f>
        <v xml:space="preserve"> </v>
      </c>
      <c r="M74"/>
      <c r="N74"/>
      <c r="O74"/>
      <c r="P74"/>
      <c r="Q74"/>
      <c r="R74"/>
      <c r="S74"/>
      <c r="T74"/>
      <c r="U74"/>
      <c r="V74"/>
      <c r="W74"/>
    </row>
    <row r="75" spans="1:23" ht="11.25" customHeight="1" x14ac:dyDescent="0.15">
      <c r="A75" s="131" t="s">
        <v>206</v>
      </c>
      <c r="B75" s="132" t="s">
        <v>305</v>
      </c>
      <c r="C75" s="133">
        <v>0.25</v>
      </c>
      <c r="D75" s="132" t="s">
        <v>7</v>
      </c>
      <c r="E75" s="235" t="str">
        <f t="shared" si="14"/>
        <v xml:space="preserve"> </v>
      </c>
      <c r="F75" s="12"/>
      <c r="G75" s="84" t="s">
        <v>192</v>
      </c>
      <c r="H75" s="84"/>
      <c r="I75" s="83" t="s">
        <v>193</v>
      </c>
      <c r="J75" s="82"/>
      <c r="K75" s="220" t="str">
        <f>E101</f>
        <v xml:space="preserve"> </v>
      </c>
      <c r="M75"/>
      <c r="N75"/>
      <c r="O75"/>
      <c r="P75"/>
      <c r="Q75"/>
      <c r="R75"/>
      <c r="S75"/>
      <c r="T75"/>
      <c r="U75"/>
      <c r="V75"/>
      <c r="W75"/>
    </row>
    <row r="76" spans="1:23" ht="11.25" customHeight="1" x14ac:dyDescent="0.15">
      <c r="A76" s="29" t="s">
        <v>207</v>
      </c>
      <c r="B76" s="36" t="s">
        <v>208</v>
      </c>
      <c r="C76" s="75">
        <v>0.25</v>
      </c>
      <c r="D76" s="36" t="s">
        <v>7</v>
      </c>
      <c r="E76" s="236" t="str">
        <f t="shared" si="14"/>
        <v xml:space="preserve"> </v>
      </c>
      <c r="F76" s="12"/>
      <c r="G76" s="84" t="s">
        <v>196</v>
      </c>
      <c r="H76" s="84"/>
      <c r="I76" s="83" t="s">
        <v>193</v>
      </c>
      <c r="J76" s="82"/>
      <c r="K76" s="220" t="str">
        <f>K57</f>
        <v xml:space="preserve"> </v>
      </c>
      <c r="M76"/>
      <c r="N76"/>
      <c r="O76"/>
      <c r="P76"/>
      <c r="Q76"/>
      <c r="R76"/>
      <c r="S76"/>
      <c r="T76"/>
      <c r="U76"/>
      <c r="V76"/>
      <c r="W76"/>
    </row>
    <row r="77" spans="1:23" ht="12.75" customHeight="1" thickBot="1" x14ac:dyDescent="0.2">
      <c r="A77" s="29" t="s">
        <v>209</v>
      </c>
      <c r="B77" s="36" t="s">
        <v>210</v>
      </c>
      <c r="C77" s="75">
        <v>0.25</v>
      </c>
      <c r="D77" s="36" t="s">
        <v>7</v>
      </c>
      <c r="E77" s="236" t="str">
        <f t="shared" si="14"/>
        <v xml:space="preserve"> </v>
      </c>
      <c r="F77" s="12"/>
      <c r="G77" s="87" t="s">
        <v>199</v>
      </c>
      <c r="H77" s="87"/>
      <c r="I77" s="86" t="s">
        <v>193</v>
      </c>
      <c r="J77" s="85"/>
      <c r="K77" s="221" t="str">
        <f>E57</f>
        <v xml:space="preserve"> </v>
      </c>
      <c r="M77"/>
      <c r="N77"/>
      <c r="O77"/>
      <c r="P77"/>
      <c r="Q77"/>
      <c r="R77"/>
      <c r="S77"/>
      <c r="T77"/>
      <c r="U77"/>
      <c r="V77"/>
      <c r="W77"/>
    </row>
    <row r="78" spans="1:23" ht="16.5" customHeight="1" thickBot="1" x14ac:dyDescent="0.2">
      <c r="A78" s="70" t="s">
        <v>211</v>
      </c>
      <c r="B78" s="36" t="s">
        <v>212</v>
      </c>
      <c r="C78" s="75">
        <v>0.25</v>
      </c>
      <c r="D78" s="36" t="s">
        <v>7</v>
      </c>
      <c r="E78" s="236" t="str">
        <f t="shared" ref="E78:E86" si="15">IF(D78="-"," ",D78*C78)</f>
        <v xml:space="preserve"> </v>
      </c>
      <c r="F78" s="12"/>
      <c r="G78" s="130" t="s">
        <v>204</v>
      </c>
      <c r="H78" s="168"/>
      <c r="I78" s="125" t="s">
        <v>205</v>
      </c>
      <c r="J78" s="197"/>
      <c r="K78" s="222" t="str">
        <f>IF(SUM(K74:K77)=0," ",SUM(K74:K77))</f>
        <v xml:space="preserve"> </v>
      </c>
      <c r="M78"/>
      <c r="N78"/>
      <c r="O78"/>
      <c r="P78"/>
      <c r="Q78"/>
      <c r="R78"/>
      <c r="S78"/>
      <c r="T78"/>
      <c r="U78"/>
      <c r="V78"/>
      <c r="W78"/>
    </row>
    <row r="79" spans="1:23" ht="21.75" customHeight="1" thickBot="1" x14ac:dyDescent="0.2">
      <c r="A79" s="29" t="s">
        <v>238</v>
      </c>
      <c r="B79" s="36" t="s">
        <v>214</v>
      </c>
      <c r="C79" s="75">
        <v>0.15</v>
      </c>
      <c r="D79" s="36" t="s">
        <v>7</v>
      </c>
      <c r="E79" s="236" t="str">
        <f t="shared" si="15"/>
        <v xml:space="preserve"> </v>
      </c>
      <c r="F79" s="12"/>
      <c r="G79" s="333" t="s">
        <v>316</v>
      </c>
      <c r="H79" s="334"/>
      <c r="K79" s="223"/>
      <c r="M79"/>
      <c r="N79"/>
      <c r="O79"/>
      <c r="P79"/>
      <c r="Q79"/>
      <c r="R79"/>
      <c r="S79"/>
      <c r="T79"/>
      <c r="U79"/>
      <c r="V79"/>
      <c r="W79"/>
    </row>
    <row r="80" spans="1:23" ht="21" customHeight="1" thickBot="1" x14ac:dyDescent="0.2">
      <c r="A80" s="29" t="s">
        <v>215</v>
      </c>
      <c r="B80" s="36" t="s">
        <v>216</v>
      </c>
      <c r="C80" s="75">
        <v>0.25</v>
      </c>
      <c r="D80" s="36" t="s">
        <v>7</v>
      </c>
      <c r="E80" s="236" t="str">
        <f t="shared" si="15"/>
        <v xml:space="preserve"> </v>
      </c>
      <c r="F80" s="12"/>
      <c r="G80" s="316" t="s">
        <v>291</v>
      </c>
      <c r="H80" s="317"/>
      <c r="I80" s="81" t="s">
        <v>193</v>
      </c>
      <c r="J80" s="198"/>
      <c r="K80" s="211" t="str">
        <f>IF(K78=" "," ",(IF(K78&gt;29.99,K78*0.05," ")))</f>
        <v xml:space="preserve"> </v>
      </c>
      <c r="M80" s="313"/>
      <c r="N80" s="313"/>
      <c r="O80" s="16"/>
      <c r="P80" s="12"/>
      <c r="Q80" s="23"/>
      <c r="R80"/>
      <c r="S80"/>
      <c r="T80"/>
      <c r="U80"/>
      <c r="V80"/>
      <c r="W80"/>
    </row>
    <row r="81" spans="1:256" ht="20.25" customHeight="1" thickBot="1" x14ac:dyDescent="0.2">
      <c r="A81" s="29" t="s">
        <v>218</v>
      </c>
      <c r="B81" s="36" t="s">
        <v>219</v>
      </c>
      <c r="C81" s="75">
        <v>0.25</v>
      </c>
      <c r="D81" s="36" t="s">
        <v>7</v>
      </c>
      <c r="E81" s="236" t="str">
        <f t="shared" si="15"/>
        <v xml:space="preserve"> </v>
      </c>
      <c r="F81" s="12"/>
      <c r="G81" s="42"/>
      <c r="I81" s="26"/>
      <c r="J81" s="12"/>
      <c r="K81" s="224"/>
      <c r="R81"/>
      <c r="S81"/>
      <c r="T81"/>
      <c r="U81"/>
      <c r="V81"/>
      <c r="W81"/>
    </row>
    <row r="82" spans="1:256" ht="24" customHeight="1" thickBot="1" x14ac:dyDescent="0.2">
      <c r="A82" s="71" t="s">
        <v>220</v>
      </c>
      <c r="B82" s="36" t="s">
        <v>243</v>
      </c>
      <c r="C82" s="75">
        <v>0.25</v>
      </c>
      <c r="D82" s="36" t="s">
        <v>7</v>
      </c>
      <c r="E82" s="236" t="str">
        <f t="shared" si="15"/>
        <v xml:space="preserve"> </v>
      </c>
      <c r="F82" s="12"/>
      <c r="G82" s="318" t="s">
        <v>292</v>
      </c>
      <c r="H82" s="318"/>
      <c r="I82" s="80" t="s">
        <v>193</v>
      </c>
      <c r="J82" s="199"/>
      <c r="K82" s="211">
        <v>5</v>
      </c>
      <c r="Q82"/>
      <c r="R82"/>
      <c r="S82"/>
      <c r="T82"/>
      <c r="U82"/>
      <c r="V82"/>
      <c r="W82"/>
    </row>
    <row r="83" spans="1:256" ht="24" customHeight="1" thickBot="1" x14ac:dyDescent="0.2">
      <c r="A83" s="98" t="s">
        <v>249</v>
      </c>
      <c r="B83" s="108" t="s">
        <v>249</v>
      </c>
      <c r="C83" s="107"/>
      <c r="D83" s="188" t="s">
        <v>7</v>
      </c>
      <c r="E83" s="237" t="str">
        <f t="shared" si="15"/>
        <v xml:space="preserve"> </v>
      </c>
      <c r="F83" s="12"/>
      <c r="G83" s="319" t="s">
        <v>277</v>
      </c>
      <c r="H83" s="319"/>
      <c r="I83" s="80" t="s">
        <v>193</v>
      </c>
      <c r="J83" s="200"/>
      <c r="K83" s="225"/>
      <c r="M83"/>
      <c r="N83"/>
      <c r="O83"/>
      <c r="P83"/>
      <c r="Q83"/>
      <c r="R83"/>
      <c r="S83"/>
      <c r="T83"/>
      <c r="U83"/>
      <c r="V83"/>
      <c r="W83"/>
    </row>
    <row r="84" spans="1:256" ht="21.75" customHeight="1" thickBot="1" x14ac:dyDescent="0.2">
      <c r="A84" s="19" t="s">
        <v>253</v>
      </c>
      <c r="B84" s="56" t="s">
        <v>244</v>
      </c>
      <c r="C84" s="57">
        <v>1.1000000000000001</v>
      </c>
      <c r="D84" s="56" t="s">
        <v>7</v>
      </c>
      <c r="E84" s="232" t="str">
        <f t="shared" si="15"/>
        <v xml:space="preserve"> </v>
      </c>
      <c r="F84" s="12"/>
      <c r="G84" s="76" t="s">
        <v>213</v>
      </c>
      <c r="H84" s="79"/>
      <c r="I84" s="78" t="s">
        <v>205</v>
      </c>
      <c r="J84" s="77"/>
      <c r="K84" s="211" t="str">
        <f>IF(K78=" "," ",SUM(K78:K83))</f>
        <v xml:space="preserve"> </v>
      </c>
      <c r="M84"/>
      <c r="N84"/>
      <c r="O84"/>
      <c r="P84"/>
      <c r="Q84"/>
      <c r="R84"/>
      <c r="S84"/>
      <c r="T84"/>
      <c r="U84"/>
      <c r="V84"/>
      <c r="W84"/>
    </row>
    <row r="85" spans="1:256" ht="19.5" customHeight="1" x14ac:dyDescent="0.15">
      <c r="A85" s="19" t="s">
        <v>258</v>
      </c>
      <c r="B85" s="56" t="s">
        <v>252</v>
      </c>
      <c r="C85" s="57">
        <v>4.4000000000000004</v>
      </c>
      <c r="D85" s="56" t="s">
        <v>7</v>
      </c>
      <c r="E85" s="232" t="str">
        <f t="shared" si="15"/>
        <v xml:space="preserve"> </v>
      </c>
      <c r="F85" s="12"/>
      <c r="G85" s="314" t="s">
        <v>217</v>
      </c>
      <c r="H85" s="315"/>
      <c r="I85" s="126" t="s">
        <v>193</v>
      </c>
      <c r="J85" s="201"/>
      <c r="K85" s="226"/>
      <c r="M85"/>
      <c r="N85"/>
      <c r="O85"/>
      <c r="P85"/>
      <c r="Q85"/>
      <c r="R85"/>
      <c r="S85"/>
      <c r="T85"/>
      <c r="U85"/>
      <c r="V85"/>
      <c r="W85"/>
    </row>
    <row r="86" spans="1:256" ht="11.25" customHeight="1" x14ac:dyDescent="0.15">
      <c r="A86" s="335" t="s">
        <v>294</v>
      </c>
      <c r="B86" s="56" t="s">
        <v>259</v>
      </c>
      <c r="C86" s="74">
        <v>4.95</v>
      </c>
      <c r="D86" s="56" t="s">
        <v>7</v>
      </c>
      <c r="E86" s="232" t="str">
        <f t="shared" si="15"/>
        <v xml:space="preserve"> </v>
      </c>
      <c r="F86" s="12"/>
      <c r="G86" s="127"/>
      <c r="H86" s="169"/>
      <c r="I86" s="163"/>
      <c r="J86" s="202"/>
      <c r="K86" s="227"/>
      <c r="M86"/>
      <c r="N86"/>
      <c r="O86"/>
      <c r="P86"/>
      <c r="Q86"/>
      <c r="R86"/>
      <c r="S86"/>
      <c r="T86"/>
      <c r="U86"/>
      <c r="V86"/>
      <c r="W86"/>
    </row>
    <row r="87" spans="1:256" ht="11.25" customHeight="1" x14ac:dyDescent="0.15">
      <c r="A87" s="335"/>
      <c r="B87" s="143"/>
      <c r="C87" s="106"/>
      <c r="D87" s="143" t="s">
        <v>7</v>
      </c>
      <c r="E87" s="238"/>
      <c r="F87" s="12"/>
      <c r="G87" s="342" t="s">
        <v>221</v>
      </c>
      <c r="H87" s="343"/>
      <c r="I87" s="164" t="s">
        <v>205</v>
      </c>
      <c r="J87" s="203"/>
      <c r="K87" s="228" t="str">
        <f>IF(SUM(K84:K85)=0," ",SUM(K84:K85))</f>
        <v xml:space="preserve"> </v>
      </c>
      <c r="M87"/>
      <c r="N87"/>
      <c r="O87"/>
      <c r="P87"/>
      <c r="Q87"/>
      <c r="R87"/>
    </row>
    <row r="88" spans="1:256" ht="14.25" customHeight="1" thickBot="1" x14ac:dyDescent="0.2">
      <c r="A88" s="109"/>
      <c r="B88" s="110"/>
      <c r="C88" s="111">
        <v>0</v>
      </c>
      <c r="D88" s="143" t="s">
        <v>7</v>
      </c>
      <c r="E88" s="238" t="str">
        <f t="shared" ref="E88" si="16">IF(D88="-"," ",D88*C88)</f>
        <v xml:space="preserve"> </v>
      </c>
      <c r="F88" s="12"/>
      <c r="G88" s="128"/>
      <c r="H88" s="170"/>
      <c r="I88" s="165"/>
      <c r="J88" s="204"/>
      <c r="K88" s="212"/>
      <c r="M88"/>
      <c r="N88"/>
      <c r="O88"/>
      <c r="P88"/>
      <c r="Q88"/>
      <c r="R88"/>
    </row>
    <row r="89" spans="1:256" ht="12.75" customHeight="1" thickBot="1" x14ac:dyDescent="0.2">
      <c r="A89" s="112" t="s">
        <v>178</v>
      </c>
      <c r="B89" s="55"/>
      <c r="C89" s="154"/>
      <c r="D89" s="55"/>
      <c r="E89" s="239"/>
      <c r="F89" s="12"/>
      <c r="G89" s="322" t="s">
        <v>300</v>
      </c>
      <c r="H89" s="323"/>
      <c r="I89" s="323"/>
      <c r="J89" s="323"/>
      <c r="K89" s="324"/>
      <c r="M89"/>
      <c r="N89"/>
      <c r="O89"/>
      <c r="P89"/>
      <c r="Q89"/>
      <c r="R89"/>
    </row>
    <row r="90" spans="1:256" ht="11.25" customHeight="1" x14ac:dyDescent="0.15">
      <c r="A90" s="113"/>
      <c r="B90" s="68"/>
      <c r="C90" s="114"/>
      <c r="D90" s="68"/>
      <c r="E90" s="240"/>
      <c r="F90" s="12"/>
      <c r="G90" s="325" t="s">
        <v>306</v>
      </c>
      <c r="H90" s="313"/>
      <c r="I90" s="313"/>
      <c r="J90" s="313"/>
      <c r="K90" s="326"/>
      <c r="M90"/>
      <c r="N90"/>
      <c r="O90"/>
      <c r="P90"/>
      <c r="Q90"/>
      <c r="R90"/>
    </row>
    <row r="91" spans="1:256" ht="11.25" customHeight="1" x14ac:dyDescent="0.15">
      <c r="A91" s="92" t="s">
        <v>181</v>
      </c>
      <c r="B91" s="14" t="s">
        <v>182</v>
      </c>
      <c r="C91" s="115">
        <v>22</v>
      </c>
      <c r="D91" s="14" t="s">
        <v>7</v>
      </c>
      <c r="E91" s="241" t="str">
        <f t="shared" ref="E91:E94" si="17">IF(D91="-"," ",D91*C91)</f>
        <v xml:space="preserve"> </v>
      </c>
      <c r="F91" s="12"/>
      <c r="G91" s="325" t="s">
        <v>290</v>
      </c>
      <c r="H91" s="313"/>
      <c r="I91" s="313"/>
      <c r="J91" s="313"/>
      <c r="K91" s="326"/>
      <c r="L91" s="4" t="s">
        <v>249</v>
      </c>
      <c r="M91"/>
      <c r="N91"/>
      <c r="O91"/>
      <c r="P91"/>
      <c r="Q91"/>
      <c r="R91"/>
    </row>
    <row r="92" spans="1:256" s="5" customFormat="1" ht="12" customHeight="1" x14ac:dyDescent="0.15">
      <c r="A92" s="116" t="s">
        <v>273</v>
      </c>
      <c r="B92" s="36" t="s">
        <v>274</v>
      </c>
      <c r="C92" s="117">
        <v>5.5</v>
      </c>
      <c r="D92" s="189" t="s">
        <v>7</v>
      </c>
      <c r="E92" s="242" t="str">
        <f t="shared" si="17"/>
        <v xml:space="preserve"> </v>
      </c>
      <c r="F92" s="12"/>
      <c r="G92" s="339" t="s">
        <v>307</v>
      </c>
      <c r="H92" s="340"/>
      <c r="I92" s="340"/>
      <c r="J92" s="340"/>
      <c r="K92" s="341"/>
      <c r="M92"/>
      <c r="N92"/>
      <c r="O92"/>
      <c r="P92"/>
      <c r="Q92"/>
      <c r="R92"/>
    </row>
    <row r="93" spans="1:256" ht="11.25" customHeight="1" x14ac:dyDescent="0.15">
      <c r="A93" s="118" t="s">
        <v>249</v>
      </c>
      <c r="B93" s="119" t="s">
        <v>249</v>
      </c>
      <c r="C93" s="53"/>
      <c r="D93" s="68" t="s">
        <v>7</v>
      </c>
      <c r="E93" s="240" t="str">
        <f t="shared" si="17"/>
        <v xml:space="preserve"> </v>
      </c>
      <c r="F93" s="12"/>
      <c r="G93" s="325" t="s">
        <v>301</v>
      </c>
      <c r="H93" s="313"/>
      <c r="I93" s="313"/>
      <c r="J93" s="313"/>
      <c r="K93" s="326"/>
      <c r="M93"/>
      <c r="N93"/>
      <c r="O93"/>
      <c r="IO93"/>
      <c r="IP93"/>
      <c r="IQ93"/>
    </row>
    <row r="94" spans="1:256" ht="11.25" customHeight="1" thickBot="1" x14ac:dyDescent="0.2">
      <c r="A94" s="120"/>
      <c r="B94" s="121"/>
      <c r="C94" s="54"/>
      <c r="D94" s="121" t="s">
        <v>7</v>
      </c>
      <c r="E94" s="243" t="str">
        <f t="shared" si="17"/>
        <v xml:space="preserve"> </v>
      </c>
      <c r="F94" s="12"/>
      <c r="G94" s="336" t="s">
        <v>302</v>
      </c>
      <c r="H94" s="337"/>
      <c r="I94" s="337"/>
      <c r="J94" s="337"/>
      <c r="K94" s="338"/>
      <c r="M94" t="s">
        <v>249</v>
      </c>
      <c r="N94"/>
      <c r="O94"/>
      <c r="P94"/>
      <c r="Q94"/>
      <c r="R94"/>
      <c r="S94"/>
      <c r="T94"/>
      <c r="IT94"/>
      <c r="IU94"/>
      <c r="IV94"/>
    </row>
    <row r="95" spans="1:256" ht="12.75" customHeight="1" x14ac:dyDescent="0.15">
      <c r="A95" s="270" t="s">
        <v>308</v>
      </c>
      <c r="B95" s="271"/>
      <c r="C95" s="271"/>
      <c r="D95" s="217" t="s">
        <v>7</v>
      </c>
      <c r="E95" s="244" t="str">
        <f>IF(D95="-"," ",D95*C95)</f>
        <v xml:space="preserve"> </v>
      </c>
      <c r="F95" s="12"/>
      <c r="G95" s="274" t="s">
        <v>303</v>
      </c>
      <c r="H95" s="275"/>
      <c r="I95" s="275"/>
      <c r="J95" s="275"/>
      <c r="K95" s="276"/>
      <c r="M95" s="9"/>
      <c r="N95" s="9"/>
      <c r="O95" s="9"/>
      <c r="P95" s="9"/>
      <c r="Q95" s="9"/>
      <c r="R95"/>
      <c r="S95"/>
      <c r="T95"/>
      <c r="IT95"/>
      <c r="IU95"/>
      <c r="IV95"/>
    </row>
    <row r="96" spans="1:256" ht="11.25" customHeight="1" thickBot="1" x14ac:dyDescent="0.2">
      <c r="A96" s="272"/>
      <c r="B96" s="273"/>
      <c r="C96" s="273"/>
      <c r="D96" s="143" t="s">
        <v>7</v>
      </c>
      <c r="E96" s="240" t="s">
        <v>249</v>
      </c>
      <c r="F96" s="12"/>
      <c r="G96" s="274" t="s">
        <v>286</v>
      </c>
      <c r="H96" s="275"/>
      <c r="I96" s="275"/>
      <c r="J96" s="275"/>
      <c r="K96" s="276"/>
      <c r="L96" s="6"/>
      <c r="M96"/>
      <c r="N96"/>
      <c r="O96"/>
      <c r="P96"/>
      <c r="Q96"/>
      <c r="R96"/>
      <c r="S96"/>
      <c r="T96"/>
      <c r="IT96"/>
      <c r="IU96"/>
      <c r="IV96"/>
    </row>
    <row r="97" spans="1:23" ht="15.75" customHeight="1" thickBot="1" x14ac:dyDescent="0.25">
      <c r="A97" s="272"/>
      <c r="B97" s="273"/>
      <c r="C97" s="273"/>
      <c r="D97" s="143" t="s">
        <v>7</v>
      </c>
      <c r="E97" s="240" t="s">
        <v>249</v>
      </c>
      <c r="F97" s="12"/>
      <c r="G97" s="283" t="s">
        <v>289</v>
      </c>
      <c r="H97" s="284"/>
      <c r="I97" s="284"/>
      <c r="J97" s="284"/>
      <c r="K97" s="285"/>
      <c r="Q97"/>
      <c r="R97"/>
      <c r="S97"/>
      <c r="T97"/>
      <c r="U97"/>
      <c r="V97"/>
      <c r="W97"/>
    </row>
    <row r="98" spans="1:23" ht="18" customHeight="1" x14ac:dyDescent="0.15">
      <c r="A98" s="272"/>
      <c r="B98" s="273"/>
      <c r="C98" s="273"/>
      <c r="D98" s="218" t="s">
        <v>7</v>
      </c>
      <c r="E98" s="240" t="s">
        <v>249</v>
      </c>
      <c r="F98" s="12"/>
      <c r="G98" s="305" t="s">
        <v>287</v>
      </c>
      <c r="H98" s="305"/>
      <c r="I98" s="305"/>
      <c r="J98" s="305"/>
      <c r="K98" s="305"/>
      <c r="Q98"/>
      <c r="R98"/>
      <c r="S98"/>
      <c r="T98"/>
      <c r="U98"/>
      <c r="V98"/>
      <c r="W98"/>
    </row>
    <row r="99" spans="1:23" ht="20.5" customHeight="1" thickBot="1" x14ac:dyDescent="0.2">
      <c r="A99" s="272"/>
      <c r="B99" s="273"/>
      <c r="C99" s="273"/>
      <c r="D99" s="219" t="s">
        <v>7</v>
      </c>
      <c r="E99" s="245" t="s">
        <v>249</v>
      </c>
      <c r="F99" s="12"/>
      <c r="G99" s="304" t="s">
        <v>261</v>
      </c>
      <c r="H99" s="304"/>
      <c r="I99" s="304"/>
      <c r="J99" s="304"/>
      <c r="K99" s="304"/>
      <c r="Q99"/>
      <c r="R99"/>
      <c r="S99"/>
      <c r="T99"/>
      <c r="U99"/>
      <c r="V99"/>
      <c r="W99"/>
    </row>
    <row r="100" spans="1:23" ht="14" customHeight="1" x14ac:dyDescent="0.15">
      <c r="A100" s="50"/>
      <c r="B100" s="51"/>
      <c r="C100" s="52"/>
      <c r="D100" s="190" t="s">
        <v>7</v>
      </c>
      <c r="E100" s="246" t="str">
        <f>IF(D100="-"," ",D100*C100)</f>
        <v xml:space="preserve"> </v>
      </c>
      <c r="F100" s="12"/>
      <c r="G100" s="267" t="s">
        <v>257</v>
      </c>
      <c r="H100" s="268"/>
      <c r="I100" s="268"/>
      <c r="J100" s="268"/>
      <c r="K100" s="269"/>
      <c r="Q100"/>
      <c r="R100"/>
      <c r="S100"/>
      <c r="T100"/>
      <c r="U100"/>
      <c r="V100"/>
      <c r="W100"/>
    </row>
    <row r="101" spans="1:23" ht="11.5" customHeight="1" thickBot="1" x14ac:dyDescent="0.2">
      <c r="A101" s="122" t="s">
        <v>224</v>
      </c>
      <c r="B101" s="123"/>
      <c r="C101" s="124"/>
      <c r="D101" s="123"/>
      <c r="E101" s="247" t="str">
        <f>IF(SUM(E62:E100)=0," ",SUM(E62:E100))</f>
        <v xml:space="preserve"> </v>
      </c>
      <c r="F101" s="12"/>
      <c r="G101" s="37" t="s">
        <v>222</v>
      </c>
      <c r="H101" s="286" t="s">
        <v>223</v>
      </c>
      <c r="I101" s="287"/>
      <c r="J101" s="287"/>
      <c r="K101" s="288"/>
      <c r="Q101"/>
      <c r="R101"/>
      <c r="S101"/>
      <c r="T101"/>
      <c r="U101"/>
      <c r="V101"/>
      <c r="W101"/>
    </row>
    <row r="102" spans="1:23" ht="13.5" customHeight="1" thickBot="1" x14ac:dyDescent="0.2">
      <c r="A102" s="264" t="s">
        <v>254</v>
      </c>
      <c r="B102" s="265"/>
      <c r="C102" s="265"/>
      <c r="D102" s="265"/>
      <c r="E102" s="266"/>
      <c r="F102" s="12"/>
      <c r="G102" s="251" t="s">
        <v>288</v>
      </c>
      <c r="H102" s="306"/>
      <c r="I102" s="306"/>
      <c r="J102" s="306"/>
      <c r="K102" s="307"/>
      <c r="Q102"/>
      <c r="R102"/>
      <c r="S102"/>
      <c r="T102"/>
      <c r="U102"/>
      <c r="V102"/>
      <c r="W102"/>
    </row>
    <row r="103" spans="1:23" ht="11.25" customHeight="1" thickBot="1" x14ac:dyDescent="0.2">
      <c r="A103" s="301" t="s">
        <v>227</v>
      </c>
      <c r="B103" s="302"/>
      <c r="C103" s="302"/>
      <c r="D103" s="302"/>
      <c r="E103" s="303"/>
      <c r="F103" s="12"/>
      <c r="G103" s="308"/>
      <c r="H103" s="309"/>
      <c r="I103" s="309"/>
      <c r="J103" s="309"/>
      <c r="K103" s="310"/>
      <c r="Q103"/>
      <c r="R103"/>
      <c r="S103"/>
      <c r="T103"/>
      <c r="U103"/>
      <c r="V103"/>
      <c r="W103"/>
    </row>
    <row r="104" spans="1:23" ht="11.25" customHeight="1" x14ac:dyDescent="0.15">
      <c r="A104" s="295"/>
      <c r="B104" s="296"/>
      <c r="C104" s="296"/>
      <c r="D104" s="296"/>
      <c r="E104" s="297"/>
      <c r="F104" s="12"/>
      <c r="G104" s="289" t="s">
        <v>225</v>
      </c>
      <c r="H104" s="290"/>
      <c r="I104" s="290"/>
      <c r="J104" s="290"/>
      <c r="K104" s="291"/>
    </row>
    <row r="105" spans="1:23" ht="11.25" customHeight="1" thickBot="1" x14ac:dyDescent="0.2">
      <c r="A105" s="298"/>
      <c r="B105" s="299"/>
      <c r="C105" s="299"/>
      <c r="D105" s="299"/>
      <c r="E105" s="300"/>
      <c r="F105" s="12"/>
      <c r="G105" s="292"/>
      <c r="H105" s="293"/>
      <c r="I105" s="293"/>
      <c r="J105" s="293"/>
      <c r="K105" s="294"/>
    </row>
    <row r="106" spans="1:23" s="10" customFormat="1" ht="17.25" customHeight="1" x14ac:dyDescent="0.15">
      <c r="A106" s="261" t="s">
        <v>232</v>
      </c>
      <c r="B106" s="262"/>
      <c r="C106" s="262"/>
      <c r="D106" s="262"/>
      <c r="E106" s="263"/>
      <c r="F106" s="18"/>
      <c r="G106" s="277" t="s">
        <v>226</v>
      </c>
      <c r="H106" s="278"/>
      <c r="I106" s="278"/>
      <c r="J106" s="278"/>
      <c r="K106" s="279"/>
    </row>
    <row r="107" spans="1:23" ht="12" customHeight="1" thickBot="1" x14ac:dyDescent="0.2">
      <c r="A107" s="37"/>
      <c r="B107" s="134"/>
      <c r="C107" s="155"/>
      <c r="D107" s="134"/>
      <c r="E107" s="180"/>
      <c r="F107" s="15"/>
      <c r="G107" s="280"/>
      <c r="H107" s="281"/>
      <c r="I107" s="281"/>
      <c r="J107" s="281"/>
      <c r="K107" s="282"/>
    </row>
    <row r="108" spans="1:23" ht="18.75" customHeight="1" x14ac:dyDescent="0.15">
      <c r="A108" s="40"/>
      <c r="B108" s="148"/>
      <c r="C108" s="156"/>
      <c r="D108" s="148"/>
      <c r="E108" s="181"/>
      <c r="F108" s="15"/>
      <c r="G108" s="251" t="s">
        <v>228</v>
      </c>
      <c r="H108" s="252"/>
      <c r="I108" s="252"/>
      <c r="J108" s="252"/>
      <c r="K108" s="253"/>
    </row>
    <row r="109" spans="1:23" ht="12.5" customHeight="1" thickBot="1" x14ac:dyDescent="0.2">
      <c r="A109" s="39"/>
      <c r="B109" s="149"/>
      <c r="C109" s="157"/>
      <c r="D109" s="149"/>
      <c r="E109" s="182"/>
      <c r="F109" s="15"/>
      <c r="G109" s="254"/>
      <c r="H109" s="255"/>
      <c r="I109" s="255"/>
      <c r="J109" s="255"/>
      <c r="K109" s="256"/>
    </row>
    <row r="110" spans="1:23" s="35" customFormat="1" ht="12.75" customHeight="1" x14ac:dyDescent="0.15">
      <c r="A110" s="41" t="s">
        <v>230</v>
      </c>
      <c r="B110" s="150"/>
      <c r="C110" s="158"/>
      <c r="D110" s="150"/>
      <c r="E110" s="183"/>
      <c r="F110" s="38"/>
      <c r="G110" s="251" t="s">
        <v>229</v>
      </c>
      <c r="H110" s="252"/>
      <c r="I110" s="252"/>
      <c r="J110" s="252"/>
      <c r="K110" s="253"/>
    </row>
    <row r="111" spans="1:23" ht="12.75" customHeight="1" thickBot="1" x14ac:dyDescent="0.2">
      <c r="A111" s="248" t="s">
        <v>231</v>
      </c>
      <c r="B111" s="249"/>
      <c r="C111" s="249"/>
      <c r="D111" s="249"/>
      <c r="E111" s="250"/>
      <c r="F111" s="15"/>
      <c r="G111" s="254"/>
      <c r="H111" s="255"/>
      <c r="I111" s="255"/>
      <c r="J111" s="255"/>
      <c r="K111" s="256"/>
    </row>
    <row r="112" spans="1:23" ht="12.75" hidden="1" customHeight="1" x14ac:dyDescent="0.15"/>
    <row r="114" spans="7:11" ht="12.75" customHeight="1" x14ac:dyDescent="0.15"/>
    <row r="115" spans="7:11" ht="12.75" customHeight="1" x14ac:dyDescent="0.15"/>
    <row r="116" spans="7:11" ht="12.75" customHeight="1" x14ac:dyDescent="0.15"/>
    <row r="117" spans="7:11" ht="12.75" customHeight="1" x14ac:dyDescent="0.15"/>
    <row r="118" spans="7:11" ht="12.75" customHeight="1" x14ac:dyDescent="0.15">
      <c r="G118" s="12"/>
      <c r="H118" s="22"/>
      <c r="I118" s="27"/>
      <c r="J118" s="12"/>
      <c r="K118" s="213"/>
    </row>
    <row r="119" spans="7:11" ht="12.75" customHeight="1" x14ac:dyDescent="0.15">
      <c r="G119" s="12"/>
      <c r="H119" s="22"/>
      <c r="I119" s="27"/>
      <c r="J119" s="12"/>
      <c r="K119" s="213"/>
    </row>
    <row r="120" spans="7:11" ht="12.75" customHeight="1" x14ac:dyDescent="0.15">
      <c r="G120" s="12"/>
      <c r="H120" s="22"/>
      <c r="I120" s="27"/>
      <c r="J120" s="12"/>
      <c r="K120" s="213"/>
    </row>
    <row r="121" spans="7:11" ht="12.75" customHeight="1" x14ac:dyDescent="0.15">
      <c r="G121" s="12"/>
      <c r="H121" s="22"/>
      <c r="I121" s="27"/>
      <c r="J121" s="12"/>
      <c r="K121" s="213"/>
    </row>
    <row r="122" spans="7:11" x14ac:dyDescent="0.15">
      <c r="G122" s="12"/>
      <c r="H122" s="22"/>
      <c r="I122" s="27"/>
      <c r="J122" s="12"/>
      <c r="K122" s="213"/>
    </row>
    <row r="123" spans="7:11" x14ac:dyDescent="0.15">
      <c r="G123" s="258"/>
      <c r="H123" s="258"/>
      <c r="I123" s="259"/>
      <c r="J123" s="260"/>
      <c r="K123" s="257"/>
    </row>
    <row r="124" spans="7:11" x14ac:dyDescent="0.15">
      <c r="G124" s="258"/>
      <c r="H124" s="258"/>
      <c r="I124" s="259"/>
      <c r="J124" s="260"/>
      <c r="K124" s="257"/>
    </row>
  </sheetData>
  <mergeCells count="47">
    <mergeCell ref="A86:A87"/>
    <mergeCell ref="G94:K94"/>
    <mergeCell ref="G91:K91"/>
    <mergeCell ref="G90:K90"/>
    <mergeCell ref="G92:K92"/>
    <mergeCell ref="G87:H87"/>
    <mergeCell ref="K71:K72"/>
    <mergeCell ref="G89:K89"/>
    <mergeCell ref="G93:K93"/>
    <mergeCell ref="G71:G72"/>
    <mergeCell ref="J71:J72"/>
    <mergeCell ref="H71:H72"/>
    <mergeCell ref="I71:I72"/>
    <mergeCell ref="G79:H79"/>
    <mergeCell ref="M80:N80"/>
    <mergeCell ref="G85:H85"/>
    <mergeCell ref="G80:H80"/>
    <mergeCell ref="G82:H82"/>
    <mergeCell ref="G83:H83"/>
    <mergeCell ref="A59:K59"/>
    <mergeCell ref="A1:K1"/>
    <mergeCell ref="A2:K2"/>
    <mergeCell ref="A3:K3"/>
    <mergeCell ref="A58:K58"/>
    <mergeCell ref="A106:E106"/>
    <mergeCell ref="A102:E102"/>
    <mergeCell ref="G100:K100"/>
    <mergeCell ref="A95:C99"/>
    <mergeCell ref="G96:K96"/>
    <mergeCell ref="G95:K95"/>
    <mergeCell ref="G106:K107"/>
    <mergeCell ref="G97:K97"/>
    <mergeCell ref="H101:K101"/>
    <mergeCell ref="G104:K105"/>
    <mergeCell ref="A104:E105"/>
    <mergeCell ref="A103:E103"/>
    <mergeCell ref="G99:K99"/>
    <mergeCell ref="G98:K98"/>
    <mergeCell ref="G102:K103"/>
    <mergeCell ref="A111:E111"/>
    <mergeCell ref="G110:K111"/>
    <mergeCell ref="G108:K109"/>
    <mergeCell ref="K123:K124"/>
    <mergeCell ref="G123:G124"/>
    <mergeCell ref="H123:H124"/>
    <mergeCell ref="I123:I124"/>
    <mergeCell ref="J123:J124"/>
  </mergeCells>
  <phoneticPr fontId="2" type="noConversion"/>
  <pageMargins left="0.35972222222222222" right="0.25972222222222224" top="0.32013888888888892" bottom="0.32013888888888892" header="0.51180555555555562" footer="0.51180555555555562"/>
  <pageSetup firstPageNumber="0" orientation="portrait" copies="5" r:id="rId1"/>
  <headerFooter alignWithMargins="0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Margittai</dc:creator>
  <cp:lastModifiedBy>Microsoft Office User</cp:lastModifiedBy>
  <cp:lastPrinted>2024-10-25T13:10:39Z</cp:lastPrinted>
  <dcterms:created xsi:type="dcterms:W3CDTF">2009-01-10T16:09:12Z</dcterms:created>
  <dcterms:modified xsi:type="dcterms:W3CDTF">2024-11-04T16:43:54Z</dcterms:modified>
</cp:coreProperties>
</file>